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rosaanacaona-my.sharepoint.com/personal/rpascual_seiton_com_do/Documents/Documentos/3.Cursos y talleres/"/>
    </mc:Choice>
  </mc:AlternateContent>
  <xr:revisionPtr revIDLastSave="0" documentId="8_{102EC661-5896-4852-ACE4-A2F5633643AC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Calculo nomina" sheetId="2" r:id="rId1"/>
  </sheets>
  <definedNames>
    <definedName name="_xlnm.Print_Area" localSheetId="0">'Calculo nomina'!$A$1:$E$31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1" i="2" l="1"/>
  <c r="D19" i="2"/>
  <c r="D15" i="2" l="1"/>
  <c r="D16" i="2"/>
  <c r="D24" i="2"/>
  <c r="D26" i="2"/>
  <c r="D20" i="2"/>
  <c r="D25" i="2"/>
  <c r="D27" i="2"/>
  <c r="D14" i="2" l="1"/>
  <c r="D18" i="2" s="1"/>
  <c r="D29" i="2"/>
  <c r="D21" i="2" l="1"/>
  <c r="D22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Rosa Anacaona Pascual</author>
  </authors>
  <commentList>
    <comment ref="D10" authorId="0" shapeId="0" xr:uid="{3B6AF33F-03B9-4E9E-8EC9-6F1BE8C27A97}">
      <text>
        <r>
          <rPr>
            <sz val="12"/>
            <color indexed="81"/>
            <rFont val="Tahoma"/>
            <family val="2"/>
          </rPr>
          <t>Las vacaciones se reportan en salario cotizable TSS y en otras remuneraciones</t>
        </r>
      </text>
    </comment>
    <comment ref="C12" authorId="0" shapeId="0" xr:uid="{6ECF15D2-ED2A-4C97-B75B-930655673DB4}">
      <text>
        <r>
          <rPr>
            <sz val="9"/>
            <color indexed="81"/>
            <rFont val="Tahoma"/>
            <family val="2"/>
          </rPr>
          <t>Horas extras, vacaciones, incentivos, otros</t>
        </r>
      </text>
    </comment>
    <comment ref="D17" authorId="0" shapeId="0" xr:uid="{9500E238-927B-4691-B6DF-3316347A5E89}">
      <text>
        <r>
          <rPr>
            <sz val="12"/>
            <color indexed="81"/>
            <rFont val="Tahoma"/>
            <family val="2"/>
          </rPr>
          <t>Aquí se reporta el Per Capita establecido para los dependientes adicionales</t>
        </r>
      </text>
    </comment>
  </commentList>
</comments>
</file>

<file path=xl/sharedStrings.xml><?xml version="1.0" encoding="utf-8"?>
<sst xmlns="http://schemas.openxmlformats.org/spreadsheetml/2006/main" count="30" uniqueCount="28">
  <si>
    <t>AFP</t>
  </si>
  <si>
    <t>SFS</t>
  </si>
  <si>
    <t>ISR</t>
  </si>
  <si>
    <t>SUELDO</t>
  </si>
  <si>
    <t>SALARIO COTIZABLE TSS</t>
  </si>
  <si>
    <t>TOTAL SUJETO A RETENCION ISR</t>
  </si>
  <si>
    <t xml:space="preserve">VACACIONES </t>
  </si>
  <si>
    <t xml:space="preserve">COMISIONES </t>
  </si>
  <si>
    <t xml:space="preserve">APORTE SEG PADRES </t>
  </si>
  <si>
    <t>BONIFICACIONES</t>
  </si>
  <si>
    <t>INFOTEP</t>
  </si>
  <si>
    <t>OTRAS REMUNERACIONES</t>
  </si>
  <si>
    <t>Aporte SFS</t>
  </si>
  <si>
    <t>Aporte AFP</t>
  </si>
  <si>
    <t>Aporte INFOTEP</t>
  </si>
  <si>
    <t>Salario minimo cotizable</t>
  </si>
  <si>
    <t>Retención SFS</t>
  </si>
  <si>
    <t>Retención SVDS</t>
  </si>
  <si>
    <t>Aporte SVDS</t>
  </si>
  <si>
    <t>Aporte SRL</t>
  </si>
  <si>
    <t>Aporte Infotep</t>
  </si>
  <si>
    <t>Gasto de nómina total</t>
  </si>
  <si>
    <t>2da quincena</t>
  </si>
  <si>
    <t xml:space="preserve">Empleado </t>
  </si>
  <si>
    <t>Cálculo de nómina</t>
  </si>
  <si>
    <t>Nro de cédula</t>
  </si>
  <si>
    <t>Completa las celdas en color gris</t>
  </si>
  <si>
    <t xml:space="preserve">1era quincena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</si>
</sst>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.00_);_(* \(#,##0.00\);_(* \-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sz val="12"/>
      <color indexed="81"/>
      <name val="Tahoma"/>
      <family val="2"/>
    </font>
    <font>
      <sz val="10"/>
      <color theme="1"/>
      <name val="Sitka Text"/>
    </font>
    <font>
      <b/>
      <sz val="10"/>
      <color theme="1"/>
      <name val="Sitka Text"/>
    </font>
    <font>
      <b/>
      <sz val="10"/>
      <color theme="0"/>
      <name val="Sitka Text"/>
    </font>
    <font>
      <sz val="10"/>
      <name val="Sitka Text"/>
    </font>
    <font>
      <b/>
      <sz val="10"/>
      <color rgb="FF25ADE3"/>
      <name val="Sitka Text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25ADE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4">
    <xf numFmtId="0" fontId="0" fillId="0" borderId="0" xfId="0"/>
    <xf numFmtId="0" fontId="5" fillId="0" borderId="0" xfId="0" applyFont="1" applyBorder="1" applyAlignment="1" applyProtection="1">
      <alignment horizontal="left" vertical="center"/>
      <protection hidden="1"/>
    </xf>
    <xf numFmtId="0" fontId="8" fillId="0" borderId="0" xfId="0" applyFont="1" applyBorder="1" applyAlignment="1" applyProtection="1">
      <alignment horizontal="left" vertical="center"/>
      <protection hidden="1"/>
    </xf>
    <xf numFmtId="0" fontId="4" fillId="0" borderId="0" xfId="0" applyFont="1" applyAlignment="1" applyProtection="1">
      <alignment vertical="center"/>
      <protection locked="0"/>
    </xf>
    <xf numFmtId="0" fontId="4" fillId="0" borderId="0" xfId="0" applyFont="1" applyBorder="1" applyAlignment="1" applyProtection="1">
      <alignment vertical="center"/>
      <protection locked="0"/>
    </xf>
    <xf numFmtId="43" fontId="4" fillId="0" borderId="0" xfId="1" applyFont="1" applyAlignment="1" applyProtection="1">
      <alignment vertical="center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vertical="center"/>
      <protection hidden="1"/>
    </xf>
    <xf numFmtId="43" fontId="4" fillId="2" borderId="0" xfId="1" applyFont="1" applyFill="1" applyBorder="1" applyAlignment="1" applyProtection="1">
      <alignment vertical="center"/>
      <protection locked="0"/>
    </xf>
    <xf numFmtId="0" fontId="6" fillId="3" borderId="0" xfId="0" applyFont="1" applyFill="1" applyBorder="1" applyAlignment="1" applyProtection="1">
      <alignment vertical="center"/>
      <protection hidden="1"/>
    </xf>
    <xf numFmtId="43" fontId="5" fillId="3" borderId="0" xfId="1" applyFont="1" applyFill="1" applyBorder="1" applyAlignment="1" applyProtection="1">
      <alignment vertical="center"/>
      <protection hidden="1"/>
    </xf>
    <xf numFmtId="0" fontId="5" fillId="0" borderId="0" xfId="0" applyFont="1" applyBorder="1" applyAlignment="1" applyProtection="1">
      <alignment vertical="center"/>
      <protection hidden="1"/>
    </xf>
    <xf numFmtId="0" fontId="4" fillId="0" borderId="0" xfId="0" applyFont="1" applyFill="1" applyBorder="1" applyAlignment="1" applyProtection="1">
      <alignment horizontal="left" vertical="center"/>
      <protection hidden="1"/>
    </xf>
    <xf numFmtId="0" fontId="4" fillId="0" borderId="0" xfId="0" applyFont="1" applyBorder="1" applyAlignment="1" applyProtection="1">
      <alignment horizontal="left" vertical="center"/>
      <protection hidden="1"/>
    </xf>
    <xf numFmtId="164" fontId="7" fillId="0" borderId="0" xfId="1" applyNumberFormat="1" applyFont="1" applyFill="1" applyBorder="1" applyAlignment="1" applyProtection="1">
      <alignment horizontal="center" vertical="center"/>
      <protection hidden="1"/>
    </xf>
    <xf numFmtId="164" fontId="7" fillId="0" borderId="0" xfId="1" applyNumberFormat="1" applyFont="1" applyFill="1" applyBorder="1" applyAlignment="1" applyProtection="1">
      <alignment horizontal="right" vertical="center"/>
      <protection hidden="1"/>
    </xf>
    <xf numFmtId="39" fontId="7" fillId="2" borderId="0" xfId="1" applyNumberFormat="1" applyFont="1" applyFill="1" applyBorder="1" applyAlignment="1" applyProtection="1">
      <alignment horizontal="right" vertical="center"/>
      <protection locked="0"/>
    </xf>
    <xf numFmtId="43" fontId="4" fillId="0" borderId="0" xfId="0" applyNumberFormat="1" applyFont="1" applyAlignment="1" applyProtection="1">
      <alignment vertical="center"/>
      <protection locked="0"/>
    </xf>
    <xf numFmtId="9" fontId="4" fillId="2" borderId="0" xfId="0" applyNumberFormat="1" applyFont="1" applyFill="1" applyBorder="1" applyAlignment="1" applyProtection="1">
      <alignment vertical="center"/>
      <protection locked="0"/>
    </xf>
    <xf numFmtId="43" fontId="4" fillId="0" borderId="0" xfId="1" applyFont="1" applyFill="1" applyBorder="1" applyAlignment="1" applyProtection="1">
      <alignment vertical="center"/>
      <protection hidden="1"/>
    </xf>
    <xf numFmtId="43" fontId="4" fillId="0" borderId="0" xfId="1" applyFont="1" applyFill="1" applyBorder="1" applyAlignment="1" applyProtection="1">
      <alignment vertical="center"/>
      <protection locked="0"/>
    </xf>
    <xf numFmtId="0" fontId="4" fillId="0" borderId="0" xfId="0" applyFont="1" applyFill="1" applyAlignment="1" applyProtection="1">
      <alignment vertical="center"/>
      <protection locked="0"/>
    </xf>
    <xf numFmtId="0" fontId="4" fillId="0" borderId="0" xfId="0" applyFont="1" applyFill="1" applyBorder="1" applyAlignment="1" applyProtection="1">
      <alignment vertical="center"/>
      <protection locked="0"/>
    </xf>
    <xf numFmtId="0" fontId="4" fillId="0" borderId="0" xfId="0" applyFont="1" applyFill="1" applyBorder="1" applyAlignment="1" applyProtection="1">
      <alignment vertical="center"/>
      <protection hidden="1"/>
    </xf>
    <xf numFmtId="0" fontId="4" fillId="0" borderId="0" xfId="0" applyFont="1" applyAlignment="1" applyProtection="1">
      <alignment vertical="center"/>
      <protection hidden="1"/>
    </xf>
    <xf numFmtId="0" fontId="5" fillId="0" borderId="0" xfId="0" applyFont="1" applyAlignment="1" applyProtection="1">
      <alignment vertical="center"/>
      <protection locked="0"/>
    </xf>
    <xf numFmtId="43" fontId="5" fillId="0" borderId="0" xfId="1" applyFont="1" applyAlignment="1" applyProtection="1">
      <alignment vertical="center"/>
      <protection locked="0"/>
    </xf>
    <xf numFmtId="43" fontId="5" fillId="0" borderId="0" xfId="0" applyNumberFormat="1" applyFont="1" applyAlignment="1" applyProtection="1">
      <alignment vertical="center"/>
      <protection locked="0"/>
    </xf>
    <xf numFmtId="0" fontId="4" fillId="0" borderId="1" xfId="0" applyFont="1" applyBorder="1" applyAlignment="1" applyProtection="1">
      <alignment vertical="center" wrapText="1"/>
      <protection hidden="1"/>
    </xf>
    <xf numFmtId="43" fontId="4" fillId="0" borderId="1" xfId="1" applyFont="1" applyBorder="1" applyAlignment="1" applyProtection="1">
      <alignment vertical="center"/>
      <protection hidden="1"/>
    </xf>
    <xf numFmtId="10" fontId="4" fillId="0" borderId="1" xfId="2" applyNumberFormat="1" applyFont="1" applyBorder="1" applyAlignment="1" applyProtection="1">
      <alignment vertical="center"/>
      <protection hidden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colors>
    <mruColors>
      <color rgb="FF25ADE3"/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66E068-1772-499C-9186-CB67CC194DA4}">
  <dimension ref="A2:H39"/>
  <sheetViews>
    <sheetView showGridLines="0" tabSelected="1" zoomScaleNormal="100" workbookViewId="0">
      <selection activeCell="F11" sqref="F11"/>
    </sheetView>
  </sheetViews>
  <sheetFormatPr defaultColWidth="11.42578125" defaultRowHeight="15.75" customHeight="1" x14ac:dyDescent="0.25"/>
  <cols>
    <col min="1" max="1" width="11.42578125" style="3"/>
    <col min="2" max="2" width="5.42578125" style="3" customWidth="1"/>
    <col min="3" max="3" width="39.140625" style="3" customWidth="1"/>
    <col min="4" max="4" width="22.85546875" style="3" customWidth="1"/>
    <col min="5" max="5" width="17.140625" style="3" bestFit="1" customWidth="1"/>
    <col min="6" max="7" width="13.140625" style="3" bestFit="1" customWidth="1"/>
    <col min="8" max="16384" width="11.42578125" style="3"/>
  </cols>
  <sheetData>
    <row r="2" spans="1:7" s="3" customFormat="1" ht="15.75" customHeight="1" x14ac:dyDescent="0.25">
      <c r="C2" s="1" t="s">
        <v>24</v>
      </c>
    </row>
    <row r="3" spans="1:7" s="3" customFormat="1" ht="15.75" customHeight="1" x14ac:dyDescent="0.25">
      <c r="A3" s="4"/>
      <c r="B3" s="4"/>
      <c r="C3" s="2" t="s">
        <v>26</v>
      </c>
      <c r="D3" s="4"/>
    </row>
    <row r="4" spans="1:7" s="3" customFormat="1" ht="15.75" customHeight="1" x14ac:dyDescent="0.25">
      <c r="A4" s="4"/>
      <c r="B4" s="4"/>
      <c r="D4" s="4"/>
      <c r="E4" s="5"/>
    </row>
    <row r="5" spans="1:7" s="3" customFormat="1" ht="15.75" customHeight="1" x14ac:dyDescent="0.25">
      <c r="A5" s="4"/>
      <c r="B5" s="4"/>
      <c r="C5" s="6"/>
      <c r="D5" s="7" t="s">
        <v>23</v>
      </c>
      <c r="E5" s="5"/>
    </row>
    <row r="6" spans="1:7" s="3" customFormat="1" ht="15.75" customHeight="1" x14ac:dyDescent="0.25">
      <c r="A6" s="4"/>
      <c r="B6" s="4"/>
      <c r="D6" s="8" t="s">
        <v>25</v>
      </c>
      <c r="E6" s="5"/>
    </row>
    <row r="7" spans="1:7" s="3" customFormat="1" ht="15.75" customHeight="1" x14ac:dyDescent="0.25">
      <c r="A7" s="4"/>
      <c r="B7" s="4"/>
      <c r="C7" s="9"/>
    </row>
    <row r="8" spans="1:7" s="3" customFormat="1" ht="15.75" customHeight="1" x14ac:dyDescent="0.25">
      <c r="A8" s="4"/>
      <c r="B8" s="4"/>
      <c r="C8" s="10" t="s">
        <v>3</v>
      </c>
      <c r="D8" s="11"/>
    </row>
    <row r="9" spans="1:7" s="3" customFormat="1" ht="15.75" customHeight="1" x14ac:dyDescent="0.25">
      <c r="A9" s="4"/>
      <c r="B9" s="4"/>
      <c r="C9" s="10" t="s">
        <v>7</v>
      </c>
      <c r="D9" s="11"/>
    </row>
    <row r="10" spans="1:7" s="3" customFormat="1" ht="15.75" customHeight="1" x14ac:dyDescent="0.25">
      <c r="A10" s="4"/>
      <c r="B10" s="4"/>
      <c r="C10" s="10" t="s">
        <v>6</v>
      </c>
      <c r="D10" s="11"/>
    </row>
    <row r="11" spans="1:7" s="3" customFormat="1" ht="15.75" customHeight="1" x14ac:dyDescent="0.25">
      <c r="A11" s="4"/>
      <c r="B11" s="4"/>
      <c r="C11" s="12" t="s">
        <v>4</v>
      </c>
      <c r="D11" s="13">
        <f>SUM(D8:D10)</f>
        <v>0</v>
      </c>
    </row>
    <row r="12" spans="1:7" s="3" customFormat="1" ht="15.75" customHeight="1" x14ac:dyDescent="0.25">
      <c r="A12" s="4"/>
      <c r="B12" s="4"/>
      <c r="C12" s="14" t="s">
        <v>11</v>
      </c>
      <c r="D12" s="11"/>
    </row>
    <row r="13" spans="1:7" s="3" customFormat="1" ht="15.75" customHeight="1" x14ac:dyDescent="0.25">
      <c r="A13" s="4"/>
      <c r="B13" s="4"/>
      <c r="C13" s="15" t="s">
        <v>9</v>
      </c>
      <c r="D13" s="11"/>
    </row>
    <row r="14" spans="1:7" s="3" customFormat="1" ht="15.75" customHeight="1" x14ac:dyDescent="0.25">
      <c r="A14" s="4"/>
      <c r="B14" s="4"/>
      <c r="C14" s="12" t="s">
        <v>5</v>
      </c>
      <c r="D14" s="13">
        <f>+D8+D9+D12+D13-D15-D16-D17</f>
        <v>0</v>
      </c>
    </row>
    <row r="15" spans="1:7" s="3" customFormat="1" ht="15.75" customHeight="1" x14ac:dyDescent="0.25">
      <c r="A15" s="4"/>
      <c r="B15" s="4"/>
      <c r="C15" s="16" t="s">
        <v>1</v>
      </c>
      <c r="D15" s="17">
        <f>IF(D11&lt;=10*$D$33,$D$34*D11,10*$D$33*$D$34)</f>
        <v>0</v>
      </c>
      <c r="E15" s="5"/>
      <c r="F15" s="5"/>
      <c r="G15" s="5"/>
    </row>
    <row r="16" spans="1:7" s="3" customFormat="1" ht="15.75" customHeight="1" x14ac:dyDescent="0.25">
      <c r="A16" s="4"/>
      <c r="B16" s="4"/>
      <c r="C16" s="16" t="s">
        <v>0</v>
      </c>
      <c r="D16" s="18">
        <f>IF(D11&lt;=20*$D$33,$D$35*D11,20*$D$33*$D$35)</f>
        <v>0</v>
      </c>
      <c r="E16" s="5"/>
      <c r="F16" s="5"/>
      <c r="G16" s="5"/>
    </row>
    <row r="17" spans="1:6" s="3" customFormat="1" ht="15.75" customHeight="1" x14ac:dyDescent="0.25">
      <c r="A17" s="4"/>
      <c r="B17" s="4"/>
      <c r="C17" s="16" t="s">
        <v>8</v>
      </c>
      <c r="D17" s="19"/>
    </row>
    <row r="18" spans="1:6" s="3" customFormat="1" ht="15.75" customHeight="1" x14ac:dyDescent="0.25">
      <c r="A18" s="4"/>
      <c r="B18" s="4"/>
      <c r="C18" s="16" t="s">
        <v>2</v>
      </c>
      <c r="D18" s="18">
        <f>+IF(D14*12&lt;=416220,0,IF(D14*12&lt;=624329,(((D14*12-416220.01)*0.15)/12),IF((D14*12&lt;=867123),(31216+0.2*(D14*12-624329.01))/12,((79776+0.25*(D14*12-867123.01))/12))))</f>
        <v>0</v>
      </c>
      <c r="E18" s="5"/>
      <c r="F18" s="20"/>
    </row>
    <row r="19" spans="1:6" s="3" customFormat="1" ht="15.75" customHeight="1" x14ac:dyDescent="0.25">
      <c r="A19" s="4"/>
      <c r="B19" s="4"/>
      <c r="C19" s="16" t="s">
        <v>10</v>
      </c>
      <c r="D19" s="18">
        <f>+D13*0.5%</f>
        <v>0</v>
      </c>
    </row>
    <row r="20" spans="1:6" s="3" customFormat="1" ht="15.75" customHeight="1" x14ac:dyDescent="0.25">
      <c r="A20" s="4"/>
      <c r="B20" s="21">
        <v>0.4</v>
      </c>
      <c r="C20" s="12" t="s">
        <v>27</v>
      </c>
      <c r="D20" s="13">
        <f>+D11*$B$20</f>
        <v>0</v>
      </c>
    </row>
    <row r="21" spans="1:6" s="3" customFormat="1" ht="15.75" customHeight="1" x14ac:dyDescent="0.25">
      <c r="A21" s="4"/>
      <c r="B21" s="4"/>
      <c r="C21" s="12" t="s">
        <v>22</v>
      </c>
      <c r="D21" s="13">
        <f>+D8+D9+D12+D13-D15-D16-D17-D18-D19-D20</f>
        <v>0</v>
      </c>
    </row>
    <row r="22" spans="1:6" s="3" customFormat="1" ht="15.75" customHeight="1" x14ac:dyDescent="0.25">
      <c r="A22" s="4"/>
      <c r="B22" s="4"/>
      <c r="C22" s="4"/>
      <c r="D22" s="22">
        <f>SUM(D20:D21)</f>
        <v>0</v>
      </c>
    </row>
    <row r="23" spans="1:6" s="3" customFormat="1" ht="15.75" customHeight="1" x14ac:dyDescent="0.25">
      <c r="A23" s="4"/>
      <c r="B23" s="4"/>
      <c r="C23" s="4"/>
      <c r="D23" s="23"/>
    </row>
    <row r="24" spans="1:6" s="3" customFormat="1" ht="15.75" customHeight="1" x14ac:dyDescent="0.25">
      <c r="A24" s="24"/>
      <c r="B24" s="25"/>
      <c r="C24" s="26" t="s">
        <v>12</v>
      </c>
      <c r="D24" s="17">
        <f>IF(D11&lt;=10*$D$33,$D$36*D11,10*$D$33*$D$36)</f>
        <v>0</v>
      </c>
    </row>
    <row r="25" spans="1:6" s="3" customFormat="1" ht="15.75" customHeight="1" x14ac:dyDescent="0.25">
      <c r="C25" s="27" t="s">
        <v>13</v>
      </c>
      <c r="D25" s="18">
        <f>IF(D11&lt;=20*$D$33,$D$37*D11,20*$D$33*$D$37)</f>
        <v>0</v>
      </c>
    </row>
    <row r="26" spans="1:6" s="3" customFormat="1" ht="15.75" customHeight="1" x14ac:dyDescent="0.25">
      <c r="C26" s="27" t="s">
        <v>19</v>
      </c>
      <c r="D26" s="18">
        <f>IF(D11&lt;=4*$D$33,$D$38*D11,4*$D$33*$D$38)</f>
        <v>0</v>
      </c>
    </row>
    <row r="27" spans="1:6" s="3" customFormat="1" ht="15.75" customHeight="1" x14ac:dyDescent="0.25">
      <c r="C27" s="27" t="s">
        <v>14</v>
      </c>
      <c r="D27" s="18">
        <f>(D11+D12)*$D$39</f>
        <v>0</v>
      </c>
    </row>
    <row r="28" spans="1:6" s="3" customFormat="1" ht="15.75" customHeight="1" x14ac:dyDescent="0.25">
      <c r="D28" s="20"/>
    </row>
    <row r="29" spans="1:6" s="28" customFormat="1" ht="15.75" customHeight="1" x14ac:dyDescent="0.25">
      <c r="C29" s="12" t="s">
        <v>21</v>
      </c>
      <c r="D29" s="13">
        <f>+D11+D12+D13+D24+D25+D26+D27</f>
        <v>0</v>
      </c>
      <c r="E29" s="29"/>
    </row>
    <row r="30" spans="1:6" s="3" customFormat="1" ht="15.75" customHeight="1" x14ac:dyDescent="0.25">
      <c r="D30" s="5"/>
      <c r="E30" s="5"/>
    </row>
    <row r="31" spans="1:6" s="3" customFormat="1" ht="15.75" customHeight="1" x14ac:dyDescent="0.25">
      <c r="C31" s="30"/>
      <c r="D31" s="20"/>
    </row>
    <row r="32" spans="1:6" s="3" customFormat="1" ht="15.75" customHeight="1" x14ac:dyDescent="0.25">
      <c r="D32" s="5"/>
      <c r="E32" s="20"/>
    </row>
    <row r="33" spans="3:4" s="3" customFormat="1" ht="15.75" customHeight="1" x14ac:dyDescent="0.25">
      <c r="C33" s="31" t="s">
        <v>15</v>
      </c>
      <c r="D33" s="32">
        <v>13482</v>
      </c>
    </row>
    <row r="34" spans="3:4" s="3" customFormat="1" ht="15.75" customHeight="1" x14ac:dyDescent="0.25">
      <c r="C34" s="31" t="s">
        <v>16</v>
      </c>
      <c r="D34" s="33">
        <v>3.04E-2</v>
      </c>
    </row>
    <row r="35" spans="3:4" s="3" customFormat="1" ht="15.75" customHeight="1" x14ac:dyDescent="0.25">
      <c r="C35" s="31" t="s">
        <v>17</v>
      </c>
      <c r="D35" s="33">
        <v>2.87E-2</v>
      </c>
    </row>
    <row r="36" spans="3:4" s="3" customFormat="1" ht="15.75" customHeight="1" x14ac:dyDescent="0.25">
      <c r="C36" s="31" t="s">
        <v>12</v>
      </c>
      <c r="D36" s="33">
        <v>7.0900000000000005E-2</v>
      </c>
    </row>
    <row r="37" spans="3:4" s="3" customFormat="1" ht="15.75" customHeight="1" x14ac:dyDescent="0.25">
      <c r="C37" s="31" t="s">
        <v>18</v>
      </c>
      <c r="D37" s="33">
        <v>7.0999999999999994E-2</v>
      </c>
    </row>
    <row r="38" spans="3:4" s="3" customFormat="1" ht="15.75" customHeight="1" x14ac:dyDescent="0.25">
      <c r="C38" s="31" t="s">
        <v>19</v>
      </c>
      <c r="D38" s="33">
        <v>1.0999999999999999E-2</v>
      </c>
    </row>
    <row r="39" spans="3:4" s="3" customFormat="1" ht="15.75" customHeight="1" x14ac:dyDescent="0.25">
      <c r="C39" s="31" t="s">
        <v>20</v>
      </c>
      <c r="D39" s="33">
        <v>0.01</v>
      </c>
    </row>
  </sheetData>
  <sheetProtection algorithmName="SHA-512" hashValue="yKj3RrRWaEJFIkGJmwf8a9yuCIWXm2JJ7VvmdgPHNub7EJkFxPvexhGruslwcOQp3fh3t5NUKrUaSprMB340OA==" saltValue="uQgJBlG+PPsPsBkbIA7niQ==" spinCount="100000" sheet="1" objects="1" scenarios="1" formatCells="0" formatColumns="0" formatRows="0"/>
  <pageMargins left="0.5" right="0" top="1" bottom="0" header="0" footer="0"/>
  <pageSetup paperSize="9" scale="85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Calculo nomina</vt:lpstr>
      <vt:lpstr>'Calculo nomina'!Print_Area</vt:lpstr>
    </vt:vector>
  </TitlesOfParts>
  <Company>RevolucionUnattended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</dc:creator>
  <cp:lastModifiedBy>Rosa Anacaona Pascual</cp:lastModifiedBy>
  <cp:lastPrinted>2021-02-18T15:19:21Z</cp:lastPrinted>
  <dcterms:created xsi:type="dcterms:W3CDTF">2014-07-24T14:37:16Z</dcterms:created>
  <dcterms:modified xsi:type="dcterms:W3CDTF">2021-02-18T15:26:03Z</dcterms:modified>
</cp:coreProperties>
</file>