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itoncomdo-my.sharepoint.com/personal/rpascual_seiton_com_do/Documents/Documentos/Modelos/"/>
    </mc:Choice>
  </mc:AlternateContent>
  <xr:revisionPtr revIDLastSave="0" documentId="8_{D4E387AB-47DD-42DB-9058-11135E88EAF5}" xr6:coauthVersionLast="47" xr6:coauthVersionMax="47" xr10:uidLastSave="{00000000-0000-0000-0000-000000000000}"/>
  <bookViews>
    <workbookView xWindow="-108" yWindow="-108" windowWidth="23256" windowHeight="12456" xr2:uid="{E3356291-66CB-49D9-A7D3-5EA479E15A79}"/>
  </bookViews>
  <sheets>
    <sheet name="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N20" i="1"/>
  <c r="N21" i="1"/>
  <c r="N22" i="1"/>
  <c r="N23" i="1"/>
  <c r="N24" i="1"/>
  <c r="N25" i="1"/>
  <c r="T20" i="1"/>
  <c r="T21" i="1"/>
  <c r="T22" i="1"/>
  <c r="T23" i="1"/>
  <c r="T24" i="1"/>
  <c r="T25" i="1"/>
  <c r="Z20" i="1"/>
  <c r="Z21" i="1"/>
  <c r="Z22" i="1"/>
  <c r="Z23" i="1"/>
  <c r="Z24" i="1"/>
  <c r="Z25" i="1"/>
  <c r="AF20" i="1"/>
  <c r="AF21" i="1"/>
  <c r="AF22" i="1"/>
  <c r="AF23" i="1"/>
  <c r="AF24" i="1"/>
  <c r="AF25" i="1"/>
  <c r="AL20" i="1"/>
  <c r="AL21" i="1"/>
  <c r="AL22" i="1"/>
  <c r="AL23" i="1"/>
  <c r="AL24" i="1"/>
  <c r="AL25" i="1"/>
  <c r="AR20" i="1"/>
  <c r="AR21" i="1"/>
  <c r="AR22" i="1"/>
  <c r="AR23" i="1"/>
  <c r="AR24" i="1"/>
  <c r="AR25" i="1"/>
  <c r="AX20" i="1"/>
  <c r="AX21" i="1"/>
  <c r="AX22" i="1"/>
  <c r="AX23" i="1"/>
  <c r="AX24" i="1"/>
  <c r="AX25" i="1"/>
  <c r="BD20" i="1"/>
  <c r="BD21" i="1"/>
  <c r="BD22" i="1"/>
  <c r="BD23" i="1"/>
  <c r="BD24" i="1"/>
  <c r="BD25" i="1"/>
  <c r="BJ20" i="1"/>
  <c r="BJ21" i="1"/>
  <c r="BJ22" i="1"/>
  <c r="BJ23" i="1"/>
  <c r="BJ24" i="1"/>
  <c r="BJ25" i="1"/>
  <c r="BP20" i="1"/>
  <c r="BP21" i="1"/>
  <c r="BP22" i="1"/>
  <c r="BP23" i="1"/>
  <c r="BP24" i="1"/>
  <c r="BP25" i="1"/>
  <c r="BV20" i="1"/>
  <c r="BV21" i="1"/>
  <c r="BV22" i="1"/>
  <c r="BV23" i="1"/>
  <c r="BV24" i="1"/>
  <c r="BV25" i="1"/>
  <c r="G27" i="1"/>
  <c r="H16" i="1"/>
  <c r="N16" i="1"/>
  <c r="T16" i="1"/>
  <c r="Z16" i="1"/>
  <c r="AF16" i="1"/>
  <c r="AL16" i="1"/>
  <c r="AR16" i="1"/>
  <c r="AX16" i="1"/>
  <c r="BD16" i="1"/>
  <c r="BJ16" i="1"/>
  <c r="BP16" i="1"/>
  <c r="BV16" i="1"/>
  <c r="H18" i="1"/>
  <c r="N18" i="1"/>
  <c r="T18" i="1"/>
  <c r="Z18" i="1"/>
  <c r="AF18" i="1"/>
  <c r="AL18" i="1"/>
  <c r="AR18" i="1"/>
  <c r="AX18" i="1"/>
  <c r="BD18" i="1"/>
  <c r="BJ18" i="1"/>
  <c r="BP18" i="1"/>
  <c r="BV18" i="1"/>
  <c r="H14" i="1"/>
  <c r="N14" i="1"/>
  <c r="T14" i="1"/>
  <c r="Z14" i="1"/>
  <c r="AF14" i="1"/>
  <c r="AL14" i="1"/>
  <c r="AR14" i="1"/>
  <c r="AX14" i="1"/>
  <c r="BD14" i="1"/>
  <c r="BJ14" i="1"/>
  <c r="BP14" i="1"/>
  <c r="BV14" i="1"/>
  <c r="AX6" i="1"/>
  <c r="AX7" i="1"/>
  <c r="AX8" i="1"/>
  <c r="AX9" i="1"/>
  <c r="AX10" i="1"/>
  <c r="AX11" i="1"/>
  <c r="AX12" i="1"/>
  <c r="AX15" i="1"/>
  <c r="AX17" i="1"/>
  <c r="AX19" i="1"/>
  <c r="AX26" i="1"/>
  <c r="BW23" i="1" l="1"/>
  <c r="BW20" i="1"/>
  <c r="BW21" i="1"/>
  <c r="BW25" i="1"/>
  <c r="BW24" i="1"/>
  <c r="BW22" i="1"/>
  <c r="BW14" i="1"/>
  <c r="BW18" i="1"/>
  <c r="BW16" i="1"/>
  <c r="BV6" i="1"/>
  <c r="BV7" i="1"/>
  <c r="BV8" i="1"/>
  <c r="BV9" i="1"/>
  <c r="BV10" i="1"/>
  <c r="BV11" i="1"/>
  <c r="BV12" i="1"/>
  <c r="BV15" i="1"/>
  <c r="BV17" i="1"/>
  <c r="BV19" i="1"/>
  <c r="BV26" i="1"/>
  <c r="BP6" i="1"/>
  <c r="BP7" i="1"/>
  <c r="BP8" i="1"/>
  <c r="BP9" i="1"/>
  <c r="BP10" i="1"/>
  <c r="BP11" i="1"/>
  <c r="BP12" i="1"/>
  <c r="BP15" i="1"/>
  <c r="BP17" i="1"/>
  <c r="BP19" i="1"/>
  <c r="BP26" i="1"/>
  <c r="BJ6" i="1"/>
  <c r="BJ7" i="1"/>
  <c r="BJ8" i="1"/>
  <c r="BJ9" i="1"/>
  <c r="BJ10" i="1"/>
  <c r="BJ11" i="1"/>
  <c r="BJ12" i="1"/>
  <c r="BJ15" i="1"/>
  <c r="BJ17" i="1"/>
  <c r="BJ19" i="1"/>
  <c r="BJ26" i="1"/>
  <c r="BD6" i="1"/>
  <c r="BD7" i="1"/>
  <c r="BD8" i="1"/>
  <c r="BD9" i="1"/>
  <c r="BD10" i="1"/>
  <c r="BD11" i="1"/>
  <c r="BD12" i="1"/>
  <c r="BD15" i="1"/>
  <c r="BD17" i="1"/>
  <c r="BD19" i="1"/>
  <c r="BD26" i="1"/>
  <c r="AR6" i="1"/>
  <c r="AR7" i="1"/>
  <c r="AR8" i="1"/>
  <c r="AR9" i="1"/>
  <c r="AR10" i="1"/>
  <c r="AR11" i="1"/>
  <c r="AR12" i="1"/>
  <c r="AR15" i="1"/>
  <c r="AR17" i="1"/>
  <c r="AR19" i="1"/>
  <c r="AR26" i="1"/>
  <c r="AL6" i="1"/>
  <c r="AL7" i="1"/>
  <c r="AL8" i="1"/>
  <c r="AL9" i="1"/>
  <c r="AL10" i="1"/>
  <c r="AL11" i="1"/>
  <c r="AL12" i="1"/>
  <c r="AL15" i="1"/>
  <c r="AL17" i="1"/>
  <c r="AL19" i="1"/>
  <c r="AL26" i="1"/>
  <c r="AF6" i="1"/>
  <c r="AF7" i="1"/>
  <c r="AF8" i="1"/>
  <c r="AF9" i="1"/>
  <c r="AF10" i="1"/>
  <c r="AF11" i="1"/>
  <c r="AF12" i="1"/>
  <c r="AF15" i="1"/>
  <c r="AF17" i="1"/>
  <c r="AF19" i="1"/>
  <c r="AF26" i="1"/>
  <c r="BT27" i="1"/>
  <c r="BS27" i="1"/>
  <c r="BR27" i="1"/>
  <c r="BQ27" i="1"/>
  <c r="BN27" i="1"/>
  <c r="BM27" i="1"/>
  <c r="BL27" i="1"/>
  <c r="BK27" i="1"/>
  <c r="BH27" i="1"/>
  <c r="BG27" i="1"/>
  <c r="BF27" i="1"/>
  <c r="BE27" i="1"/>
  <c r="BB27" i="1"/>
  <c r="BA27" i="1"/>
  <c r="AZ27" i="1"/>
  <c r="AY27" i="1"/>
  <c r="AV27" i="1"/>
  <c r="AU27" i="1"/>
  <c r="AT27" i="1"/>
  <c r="AS27" i="1"/>
  <c r="AP27" i="1"/>
  <c r="AO27" i="1"/>
  <c r="AN27" i="1"/>
  <c r="AM27" i="1"/>
  <c r="AG27" i="1"/>
  <c r="AJ27" i="1"/>
  <c r="AI27" i="1"/>
  <c r="AH27" i="1"/>
  <c r="AD27" i="1"/>
  <c r="AC27" i="1"/>
  <c r="AB27" i="1"/>
  <c r="AA27" i="1"/>
  <c r="X27" i="1"/>
  <c r="W27" i="1"/>
  <c r="V27" i="1"/>
  <c r="U27" i="1"/>
  <c r="Z6" i="1"/>
  <c r="Z7" i="1"/>
  <c r="Z8" i="1"/>
  <c r="Z9" i="1"/>
  <c r="Z10" i="1"/>
  <c r="Z11" i="1"/>
  <c r="Z12" i="1"/>
  <c r="Z15" i="1"/>
  <c r="Z17" i="1"/>
  <c r="Z19" i="1"/>
  <c r="Z26" i="1"/>
  <c r="R27" i="1"/>
  <c r="Q27" i="1"/>
  <c r="P27" i="1"/>
  <c r="O27" i="1"/>
  <c r="T6" i="1"/>
  <c r="T7" i="1"/>
  <c r="T8" i="1"/>
  <c r="T9" i="1"/>
  <c r="T10" i="1"/>
  <c r="T11" i="1"/>
  <c r="T12" i="1"/>
  <c r="T15" i="1"/>
  <c r="T17" i="1"/>
  <c r="T19" i="1"/>
  <c r="T26" i="1"/>
  <c r="L27" i="1"/>
  <c r="K27" i="1"/>
  <c r="N6" i="1"/>
  <c r="N8" i="1"/>
  <c r="N10" i="1"/>
  <c r="N11" i="1"/>
  <c r="N12" i="1"/>
  <c r="N15" i="1"/>
  <c r="N17" i="1"/>
  <c r="N19" i="1"/>
  <c r="N26" i="1"/>
  <c r="H6" i="1"/>
  <c r="H7" i="1"/>
  <c r="H8" i="1"/>
  <c r="H9" i="1"/>
  <c r="H10" i="1"/>
  <c r="H11" i="1"/>
  <c r="H12" i="1"/>
  <c r="H15" i="1"/>
  <c r="H19" i="1"/>
  <c r="H26" i="1"/>
  <c r="F27" i="1"/>
  <c r="D27" i="1"/>
  <c r="C27" i="1"/>
  <c r="BU27" i="1"/>
  <c r="BO27" i="1"/>
  <c r="BI27" i="1"/>
  <c r="BC27" i="1"/>
  <c r="AQ27" i="1"/>
  <c r="AK27" i="1"/>
  <c r="AE27" i="1"/>
  <c r="Y27" i="1"/>
  <c r="S27" i="1"/>
  <c r="M27" i="1"/>
  <c r="N7" i="1"/>
  <c r="E27" i="1" l="1"/>
  <c r="H17" i="1"/>
  <c r="BW17" i="1" s="1"/>
  <c r="N9" i="1"/>
  <c r="BW9" i="1" s="1"/>
  <c r="J27" i="1"/>
  <c r="AW27" i="1"/>
  <c r="AX13" i="1"/>
  <c r="BW15" i="1"/>
  <c r="BV13" i="1"/>
  <c r="BW8" i="1"/>
  <c r="BW12" i="1"/>
  <c r="BW10" i="1"/>
  <c r="BW19" i="1"/>
  <c r="BW11" i="1"/>
  <c r="BW7" i="1"/>
  <c r="BW6" i="1"/>
  <c r="BV27" i="1"/>
  <c r="BW26" i="1"/>
  <c r="BP13" i="1"/>
  <c r="BP27" i="1" s="1"/>
  <c r="BJ13" i="1"/>
  <c r="BJ27" i="1" s="1"/>
  <c r="BD13" i="1"/>
  <c r="BD27" i="1" s="1"/>
  <c r="AR13" i="1"/>
  <c r="AL13" i="1"/>
  <c r="AL27" i="1" s="1"/>
  <c r="AF13" i="1"/>
  <c r="I27" i="1"/>
  <c r="T13" i="1"/>
  <c r="T27" i="1" s="1"/>
  <c r="Z13" i="1"/>
  <c r="Z27" i="1" s="1"/>
  <c r="N13" i="1"/>
  <c r="N27" i="1" s="1"/>
  <c r="H13" i="1"/>
  <c r="AX27" i="1" l="1"/>
  <c r="H27" i="1"/>
  <c r="BW13" i="1"/>
  <c r="BW27" i="1" s="1"/>
  <c r="AR27" i="1"/>
</calcChain>
</file>

<file path=xl/sharedStrings.xml><?xml version="1.0" encoding="utf-8"?>
<sst xmlns="http://schemas.openxmlformats.org/spreadsheetml/2006/main" count="90" uniqueCount="90">
  <si>
    <t>Salidas de efectivo</t>
  </si>
  <si>
    <t>Total</t>
  </si>
  <si>
    <t>Presupuesto de gastos y salidas de dinero 2022</t>
  </si>
  <si>
    <t>TSS e Infotep</t>
  </si>
  <si>
    <t>Otras retenciones (IR17)</t>
  </si>
  <si>
    <t>Retenciones ISR salario (IR3)</t>
  </si>
  <si>
    <t>Anticipo ISR</t>
  </si>
  <si>
    <t>ITBIS (IT1)</t>
  </si>
  <si>
    <t>Comunicaciones</t>
  </si>
  <si>
    <t>Outsourcing RH</t>
  </si>
  <si>
    <t>Outsourcing Soporte Técnico</t>
  </si>
  <si>
    <t>3-Jan</t>
  </si>
  <si>
    <t>9-Jan</t>
  </si>
  <si>
    <t>13-Jan</t>
  </si>
  <si>
    <t>18-Jan</t>
  </si>
  <si>
    <t>28-Jan</t>
  </si>
  <si>
    <t>3-Feb</t>
  </si>
  <si>
    <t>9-Feb</t>
  </si>
  <si>
    <t>13-Feb</t>
  </si>
  <si>
    <t>18-Feb</t>
  </si>
  <si>
    <t>28-Feb</t>
  </si>
  <si>
    <t>3-Mar</t>
  </si>
  <si>
    <t>9-Mar</t>
  </si>
  <si>
    <t>13-Mar</t>
  </si>
  <si>
    <t>18-Mar</t>
  </si>
  <si>
    <t>28-Mar</t>
  </si>
  <si>
    <t>3-Apr</t>
  </si>
  <si>
    <t>9-Apr</t>
  </si>
  <si>
    <t>13-Apr</t>
  </si>
  <si>
    <t>18-Apr</t>
  </si>
  <si>
    <t>28-Apr</t>
  </si>
  <si>
    <t>3-May</t>
  </si>
  <si>
    <t>9-May</t>
  </si>
  <si>
    <t>13-May</t>
  </si>
  <si>
    <t>18-May</t>
  </si>
  <si>
    <t>28-May</t>
  </si>
  <si>
    <t>3-Jun</t>
  </si>
  <si>
    <t>9-Jun</t>
  </si>
  <si>
    <t>13-Jun</t>
  </si>
  <si>
    <t>18-Jun</t>
  </si>
  <si>
    <t>28-Jun</t>
  </si>
  <si>
    <t>3-Jul</t>
  </si>
  <si>
    <t>9-Jul</t>
  </si>
  <si>
    <t>13-Jul</t>
  </si>
  <si>
    <t>18-Jul</t>
  </si>
  <si>
    <t>28-Jul</t>
  </si>
  <si>
    <t>3-Aug</t>
  </si>
  <si>
    <t>9-Aug</t>
  </si>
  <si>
    <t>13-Aug</t>
  </si>
  <si>
    <t>18-Aug</t>
  </si>
  <si>
    <t>28-Aug</t>
  </si>
  <si>
    <t>3-Sep</t>
  </si>
  <si>
    <t>9-Sep</t>
  </si>
  <si>
    <t>13-Sep</t>
  </si>
  <si>
    <t>18-Sep</t>
  </si>
  <si>
    <t>28-Sep</t>
  </si>
  <si>
    <t>3-Oct</t>
  </si>
  <si>
    <t>9-Oct</t>
  </si>
  <si>
    <t>13-Oct</t>
  </si>
  <si>
    <t>18-Oct</t>
  </si>
  <si>
    <t>28-Oct</t>
  </si>
  <si>
    <t>3-Nov</t>
  </si>
  <si>
    <t>9-Nov</t>
  </si>
  <si>
    <t>13-Nov</t>
  </si>
  <si>
    <t>18-Nov</t>
  </si>
  <si>
    <t>28-Nov</t>
  </si>
  <si>
    <t>3-Dec</t>
  </si>
  <si>
    <t>9-Dec</t>
  </si>
  <si>
    <t>13-Dec</t>
  </si>
  <si>
    <t>18-Dec</t>
  </si>
  <si>
    <t>28-Dec</t>
  </si>
  <si>
    <t>Salario de Navidad</t>
  </si>
  <si>
    <t>Bonificación de Ley</t>
  </si>
  <si>
    <t>Nómina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</si>
  <si>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</si>
  <si>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</si>
  <si>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</si>
  <si>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</si>
  <si>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</si>
  <si>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</si>
  <si>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</si>
  <si>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</si>
  <si>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</si>
  <si>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</si>
  <si>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</si>
  <si>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</si>
  <si>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Mensajería</t>
  </si>
  <si>
    <t>Gastos pagados con tarjeta de crédito</t>
  </si>
  <si>
    <t>Prestamo de las laptosp</t>
  </si>
  <si>
    <t>Servicio de vigilancia y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</si>
</sst>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itka Text"/>
    </font>
    <font>
      <sz val="11"/>
      <color theme="0"/>
      <name val="Sitka Text"/>
    </font>
    <font>
      <b/>
      <sz val="11"/>
      <color theme="1"/>
      <name val="Sitka Text"/>
    </font>
    <font>
      <b/>
      <sz val="11"/>
      <color theme="0"/>
      <name val="Sitka Text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3" fontId="4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1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35" formatCode="_(* #,##0.00_);_(* \(#,##0.0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35" formatCode="_(* #,##0.00_);_(* \(#,##0.0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35" formatCode="_(* #,##0.00_);_(* \(#,##0.0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35" formatCode="_(* #,##0.00_);_(* \(#,##0.0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35" formatCode="_(* #,##0.00_);_(* \(#,##0.0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alignment vertical="center" textRotation="0" wrapText="0" indent="0" justifyLastLine="0" shrinkToFit="0" readingOrder="0"/>
    </dxf>
    <dxf>
      <numFmt numFmtId="164" formatCode="[$-409]d\-mmm;@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itka Text"/>
        <scheme val="none"/>
      </font>
      <numFmt numFmtId="164" formatCode="[$-409]d\-mmm;@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itka Text"/>
        <scheme val="none"/>
      </font>
      <numFmt numFmtId="164" formatCode="[$-409]d\-mmm;@"/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5B15BA-8DEC-419D-9490-74F58D338A6A}" name="Table1" displayName="Table1" ref="B5:BW27" totalsRowCount="1" headerRowDxfId="150" dataDxfId="149" totalsRowDxfId="148">
  <autoFilter ref="B5:BW26" xr:uid="{A35B15BA-8DEC-419D-9490-74F58D338A6A}"/>
  <tableColumns count="74">
    <tableColumn id="1" xr3:uid="{F2065A65-0DC8-4E26-BB6E-5EAD9A314A39}" name="Salidas de efectivo" dataDxfId="147" totalsRowDxfId="80"/>
    <tableColumn id="2" xr3:uid="{9F98FEC5-6400-47C9-8B6D-DD5A53D2551B}" name="3-Jan" totalsRowFunction="sum" dataDxfId="146" totalsRowDxfId="79" dataCellStyle="Comma"/>
    <tableColumn id="3" xr3:uid="{F60A42A9-EFE9-4320-9A14-971928105BF8}" name="9-Jan" totalsRowFunction="sum" dataDxfId="145" totalsRowDxfId="78" dataCellStyle="Comma"/>
    <tableColumn id="4" xr3:uid="{159E47C5-7740-402E-AD82-67401EBB0C78}" name="13-Jan" totalsRowFunction="sum" dataDxfId="144" totalsRowDxfId="77" dataCellStyle="Comma"/>
    <tableColumn id="5" xr3:uid="{37EB8EFF-36D3-4E0D-B0BF-12C4958009C5}" name="18-Jan" totalsRowFunction="sum" dataDxfId="143" totalsRowDxfId="76" dataCellStyle="Comma"/>
    <tableColumn id="6" xr3:uid="{84EF5D3C-62C3-461E-ACCF-5B036DD86130}" name="28-Jan" totalsRowFunction="sum" dataDxfId="142" totalsRowDxfId="75" dataCellStyle="Comma"/>
    <tableColumn id="63" xr3:uid="{D43C0331-4C31-462D-8EFF-DCA5D6554A33}" name="Enero" totalsRowFunction="sum" dataDxfId="141" totalsRowDxfId="74" dataCellStyle="Comma">
      <calculatedColumnFormula>SUM(Table1[[#This Row],[3-Jan]:[28-Jan]])</calculatedColumnFormula>
    </tableColumn>
    <tableColumn id="7" xr3:uid="{1268A75A-6141-41B3-8B12-E97D0C07DE09}" name="3-Feb" totalsRowFunction="sum" dataDxfId="140" totalsRowDxfId="73" dataCellStyle="Comma"/>
    <tableColumn id="8" xr3:uid="{6C91A3EB-EDC0-45EB-9BA7-131F6F64C1D5}" name="9-Feb" totalsRowFunction="sum" dataDxfId="139" totalsRowDxfId="72" dataCellStyle="Comma"/>
    <tableColumn id="9" xr3:uid="{33D33E6F-B231-47E1-AB29-F439E7B11F06}" name="13-Feb" totalsRowFunction="sum" dataDxfId="138" totalsRowDxfId="71" dataCellStyle="Comma"/>
    <tableColumn id="10" xr3:uid="{743C6EDE-1AC8-447F-BC40-27E0221E9FBD}" name="18-Feb" totalsRowFunction="sum" dataDxfId="137" totalsRowDxfId="70" dataCellStyle="Comma"/>
    <tableColumn id="11" xr3:uid="{088AF671-7E87-453C-9AFD-38A0ACDE173A}" name="28-Feb" totalsRowFunction="sum" dataDxfId="136" totalsRowDxfId="69" dataCellStyle="Comma"/>
    <tableColumn id="64" xr3:uid="{D30089C9-673A-498C-BE69-40F8F38653A9}" name="Febrero" totalsRowFunction="sum" dataDxfId="135" totalsRowDxfId="68" dataCellStyle="Comma">
      <calculatedColumnFormula>SUM(Table1[[#This Row],[3-Feb]:[28-Feb]])</calculatedColumnFormula>
    </tableColumn>
    <tableColumn id="12" xr3:uid="{DD6A5858-ADD8-4C94-9BDF-EFBD9E494BE1}" name="3-Mar" totalsRowFunction="sum" dataDxfId="134" totalsRowDxfId="67" dataCellStyle="Comma"/>
    <tableColumn id="13" xr3:uid="{65929533-9317-4A9B-B0B3-A3EA700D5337}" name="9-Mar" totalsRowFunction="sum" dataDxfId="91" totalsRowDxfId="66" dataCellStyle="Comma"/>
    <tableColumn id="14" xr3:uid="{AB65EEE2-D754-47A3-AC90-FFCE46D5BFCC}" name="13-Mar" totalsRowFunction="sum" dataDxfId="90" totalsRowDxfId="65" dataCellStyle="Comma"/>
    <tableColumn id="15" xr3:uid="{977A8C81-A2E4-44CB-B49B-70E2C31E9C93}" name="18-Mar" totalsRowFunction="sum" dataDxfId="89" totalsRowDxfId="64" dataCellStyle="Comma"/>
    <tableColumn id="16" xr3:uid="{3F2EC49E-6049-43B1-8EE8-080F6E329755}" name="28-Mar" totalsRowFunction="sum" dataDxfId="88" totalsRowDxfId="63" dataCellStyle="Comma"/>
    <tableColumn id="65" xr3:uid="{294CCD42-2F91-43A9-B9A7-37D24FB50130}" name="Marzo" totalsRowFunction="sum" dataDxfId="87" totalsRowDxfId="62" dataCellStyle="Comma">
      <calculatedColumnFormula>SUM(Table1[[#This Row],[3-Mar]:[28-Mar]])</calculatedColumnFormula>
    </tableColumn>
    <tableColumn id="17" xr3:uid="{754F4412-1C2C-4078-B0F2-FBD031B54ED3}" name="3-Apr" totalsRowFunction="sum" dataDxfId="133" totalsRowDxfId="61" dataCellStyle="Comma"/>
    <tableColumn id="18" xr3:uid="{38542A3E-71B2-4005-9542-FCA0269AB59A}" name="9-Apr" totalsRowFunction="sum" dataDxfId="132" totalsRowDxfId="60" dataCellStyle="Comma"/>
    <tableColumn id="19" xr3:uid="{3FCC1147-7FB3-4759-B644-30CDC9C306B2}" name="13-Apr" totalsRowFunction="sum" dataDxfId="131" totalsRowDxfId="59" dataCellStyle="Comma"/>
    <tableColumn id="20" xr3:uid="{60C22E3F-F425-4C3C-981B-20853927543F}" name="18-Apr" totalsRowFunction="sum" dataDxfId="130" totalsRowDxfId="58" dataCellStyle="Comma"/>
    <tableColumn id="21" xr3:uid="{CE9BDD7C-BF36-4078-A67A-B35F566833F3}" name="28-Apr" totalsRowFunction="sum" dataDxfId="86" totalsRowDxfId="57" dataCellStyle="Comma"/>
    <tableColumn id="66" xr3:uid="{4BC5996D-C746-40C8-BEEE-BD12D5CFF45D}" name="Abril" totalsRowFunction="sum" dataDxfId="129" totalsRowDxfId="56" dataCellStyle="Comma">
      <calculatedColumnFormula>SUM(Table1[[#This Row],[3-Apr]:[28-Apr]])</calculatedColumnFormula>
    </tableColumn>
    <tableColumn id="22" xr3:uid="{BBDB35F2-9E5F-4D6C-81B6-B479626F456F}" name="3-May" totalsRowFunction="sum" dataDxfId="128" totalsRowDxfId="55" dataCellStyle="Comma"/>
    <tableColumn id="23" xr3:uid="{7C88AC94-5BE8-4138-B816-385CAF5B5569}" name="9-May" totalsRowFunction="sum" dataDxfId="127" totalsRowDxfId="54" dataCellStyle="Comma"/>
    <tableColumn id="24" xr3:uid="{86254BE5-2CE9-41A6-89D3-06A809A07C2F}" name="13-May" totalsRowFunction="sum" dataDxfId="126" totalsRowDxfId="53" dataCellStyle="Comma"/>
    <tableColumn id="25" xr3:uid="{7E076382-7C02-4007-9014-B022FF0BE395}" name="18-May" totalsRowFunction="sum" dataDxfId="125" totalsRowDxfId="52" dataCellStyle="Comma"/>
    <tableColumn id="26" xr3:uid="{9AB75CC1-C91E-4317-A5FD-7C6E2710C89A}" name="28-May" totalsRowFunction="sum" dataDxfId="85" totalsRowDxfId="51" dataCellStyle="Comma"/>
    <tableColumn id="67" xr3:uid="{4CE708C4-90C3-4C05-B0EF-40E3209BF20E}" name="Mayo" dataDxfId="124" totalsRowDxfId="50" dataCellStyle="Comma">
      <calculatedColumnFormula>SUM(Table1[[#This Row],[3-May]:[28-May]])</calculatedColumnFormula>
    </tableColumn>
    <tableColumn id="27" xr3:uid="{C194B69C-5E48-4574-B688-7FF7D59AB861}" name="3-Jun" totalsRowFunction="sum" dataDxfId="123" totalsRowDxfId="49" dataCellStyle="Comma"/>
    <tableColumn id="28" xr3:uid="{730D0705-5AD3-4ECF-BE8C-E8C7D3A9BBE7}" name="9-Jun" totalsRowFunction="sum" dataDxfId="122" totalsRowDxfId="48" dataCellStyle="Comma"/>
    <tableColumn id="29" xr3:uid="{D7EEB376-A898-4FB5-A466-00FFE90E2870}" name="13-Jun" totalsRowFunction="sum" dataDxfId="121" totalsRowDxfId="47" dataCellStyle="Comma"/>
    <tableColumn id="30" xr3:uid="{6CFF6C01-744C-4C25-9BDD-1F755E3649E3}" name="18-Jun" totalsRowFunction="sum" dataDxfId="120" totalsRowDxfId="46" dataCellStyle="Comma"/>
    <tableColumn id="31" xr3:uid="{6614A636-02D7-49E0-991F-13FCE87FD7AD}" name="28-Jun" totalsRowFunction="sum" dataDxfId="84" totalsRowDxfId="45" dataCellStyle="Comma"/>
    <tableColumn id="68" xr3:uid="{A79D6877-D931-4CD1-AD5B-9579CF5657FA}" name="Junio" totalsRowFunction="sum" dataDxfId="119" totalsRowDxfId="44" dataCellStyle="Comma">
      <calculatedColumnFormula>SUM(Table1[[#This Row],[3-Jun]:[28-Jun]])</calculatedColumnFormula>
    </tableColumn>
    <tableColumn id="32" xr3:uid="{E2511ACA-F6AC-41D4-B5FB-99977A372197}" name="3-Jul" totalsRowFunction="sum" dataDxfId="118" totalsRowDxfId="43" dataCellStyle="Comma"/>
    <tableColumn id="33" xr3:uid="{8AFF397D-D2A8-497F-8272-63139240A489}" name="9-Jul" totalsRowFunction="sum" dataDxfId="117" totalsRowDxfId="42" dataCellStyle="Comma"/>
    <tableColumn id="34" xr3:uid="{BD226015-E11C-45A5-A3BF-7646AC8B36F8}" name="13-Jul" totalsRowFunction="sum" dataDxfId="116" totalsRowDxfId="41" dataCellStyle="Comma"/>
    <tableColumn id="35" xr3:uid="{6C7517A7-CF4A-4613-89D6-0EBBD22822A9}" name="18-Jul" totalsRowFunction="sum" dataDxfId="115" totalsRowDxfId="40" dataCellStyle="Comma"/>
    <tableColumn id="36" xr3:uid="{3A8423F3-CF7E-404F-BDE6-C67E4B90E09C}" name="28-Jul" totalsRowFunction="sum" dataDxfId="83" totalsRowDxfId="39" dataCellStyle="Comma"/>
    <tableColumn id="69" xr3:uid="{9B857C40-6213-467F-A7CF-DCFE7B669CE1}" name="Julio" totalsRowFunction="sum" dataDxfId="114" totalsRowDxfId="38" dataCellStyle="Comma">
      <calculatedColumnFormula>SUM(Table1[[#This Row],[3-Jul]:[28-Jul]])</calculatedColumnFormula>
    </tableColumn>
    <tableColumn id="37" xr3:uid="{462A298E-1F12-46D4-BC8B-BF4DEFD4C367}" name="3-Aug" totalsRowFunction="sum" dataDxfId="113" totalsRowDxfId="37" dataCellStyle="Comma"/>
    <tableColumn id="38" xr3:uid="{9627D3E9-9B6B-42C8-BB6B-CE086C137AA4}" name="9-Aug" totalsRowFunction="sum" dataDxfId="112" totalsRowDxfId="36" dataCellStyle="Comma"/>
    <tableColumn id="39" xr3:uid="{A4C65613-8722-412E-9B66-E52DA9FDC80A}" name="13-Aug" totalsRowFunction="sum" dataDxfId="111" totalsRowDxfId="35" dataCellStyle="Comma"/>
    <tableColumn id="40" xr3:uid="{E5332710-7919-45B3-B4B3-4FFB2D33FD32}" name="18-Aug" totalsRowFunction="sum" dataDxfId="110" totalsRowDxfId="34" dataCellStyle="Comma"/>
    <tableColumn id="41" xr3:uid="{473090A6-4D17-4BC5-AC9B-F375B94391C3}" name="28-Aug" totalsRowFunction="sum" dataDxfId="82" totalsRowDxfId="33" dataCellStyle="Comma"/>
    <tableColumn id="70" xr3:uid="{FF17DE4C-DB79-418E-A0FA-7328D60BC0F6}" name="Agosto" totalsRowFunction="sum" dataDxfId="109" totalsRowDxfId="32" dataCellStyle="Comma">
      <calculatedColumnFormula>SUM(Table1[[#This Row],[3-Aug]:[28-Aug]])</calculatedColumnFormula>
    </tableColumn>
    <tableColumn id="42" xr3:uid="{869AB5C3-4C02-4C73-BC41-CF3364C9DB7D}" name="3-Sep" totalsRowFunction="sum" dataDxfId="108" totalsRowDxfId="31" dataCellStyle="Comma"/>
    <tableColumn id="43" xr3:uid="{5379B068-6D2C-4AE7-80F9-FB02A79CCC83}" name="9-Sep" totalsRowFunction="sum" dataDxfId="107" totalsRowDxfId="30" dataCellStyle="Comma"/>
    <tableColumn id="44" xr3:uid="{9B62D7DD-9A7B-4363-B165-E13348524038}" name="13-Sep" totalsRowFunction="sum" dataDxfId="106" totalsRowDxfId="29" dataCellStyle="Comma"/>
    <tableColumn id="45" xr3:uid="{CA7723FE-21F6-4C2A-9CCF-810C8481CCCC}" name="18-Sep" totalsRowFunction="sum" dataDxfId="105" totalsRowDxfId="28" dataCellStyle="Comma"/>
    <tableColumn id="46" xr3:uid="{5322E1A9-0DE3-4736-BCEA-0F100D3CD6F0}" name="28-Sep" totalsRowFunction="sum" dataDxfId="81" totalsRowDxfId="27" dataCellStyle="Comma"/>
    <tableColumn id="71" xr3:uid="{FC723D7E-FF76-4A79-8495-8DAC88AA7119}" name="Septiembre" totalsRowFunction="sum" dataDxfId="104" totalsRowDxfId="26" dataCellStyle="Comma">
      <calculatedColumnFormula>SUM(Table1[[#This Row],[3-Sep]:[28-Sep]])</calculatedColumnFormula>
    </tableColumn>
    <tableColumn id="47" xr3:uid="{FEE90ABA-B6F7-4A57-BD56-939A35B7ED79}" name="3-Oct" totalsRowFunction="sum" dataDxfId="103" totalsRowDxfId="25" dataCellStyle="Comma"/>
    <tableColumn id="48" xr3:uid="{FD04E57B-ED2B-4DB4-A273-2799D18BC3F1}" name="9-Oct" totalsRowFunction="sum" dataDxfId="102" totalsRowDxfId="24" dataCellStyle="Comma"/>
    <tableColumn id="49" xr3:uid="{D128F22C-7CBF-4E49-9629-1EB656627BA7}" name="13-Oct" totalsRowFunction="sum" dataDxfId="101" totalsRowDxfId="23" dataCellStyle="Comma"/>
    <tableColumn id="50" xr3:uid="{AC8656F6-FD70-4C5D-A076-DCE43F130318}" name="18-Oct" totalsRowFunction="sum" dataDxfId="100" totalsRowDxfId="22" dataCellStyle="Comma"/>
    <tableColumn id="51" xr3:uid="{38453581-D40D-4683-B186-4CC6ED38BD56}" name="28-Oct" totalsRowFunction="sum" dataDxfId="6" totalsRowDxfId="21" dataCellStyle="Comma"/>
    <tableColumn id="72" xr3:uid="{481BD06D-A025-4B7B-9EDA-54C77F1EA383}" name="Octubre" totalsRowFunction="sum" dataDxfId="99" totalsRowDxfId="20" dataCellStyle="Comma">
      <calculatedColumnFormula>SUM(Table1[[#This Row],[3-Oct]:[28-Oct]])</calculatedColumnFormula>
    </tableColumn>
    <tableColumn id="52" xr3:uid="{851D606F-8FA0-4FA5-A86A-584A7C8FB736}" name="3-Nov" totalsRowFunction="sum" dataDxfId="98" totalsRowDxfId="19" dataCellStyle="Comma"/>
    <tableColumn id="53" xr3:uid="{96C525C2-B012-4DBE-895C-A153736187B2}" name="9-Nov" totalsRowFunction="sum" dataDxfId="5" totalsRowDxfId="18" dataCellStyle="Comma"/>
    <tableColumn id="54" xr3:uid="{ADBE9C16-D5FF-4916-A887-A9D72B3F46B6}" name="13-Nov" totalsRowFunction="sum" dataDxfId="4" totalsRowDxfId="17" dataCellStyle="Comma"/>
    <tableColumn id="55" xr3:uid="{ED9631E6-5FDE-41B4-8AA0-35A041A56B81}" name="18-Nov" totalsRowFunction="sum" dataDxfId="3" totalsRowDxfId="16" dataCellStyle="Comma"/>
    <tableColumn id="56" xr3:uid="{0AE6C930-E10D-49F0-9725-0E50A2DDE898}" name="28-Nov" totalsRowFunction="sum" dataDxfId="2" totalsRowDxfId="15" dataCellStyle="Comma"/>
    <tableColumn id="73" xr3:uid="{883A78EE-99A1-4D05-93E7-7D4EF2F54ACD}" name="Noviembre" totalsRowFunction="sum" dataDxfId="97" totalsRowDxfId="14" dataCellStyle="Comma">
      <calculatedColumnFormula>SUM(Table1[[#This Row],[3-Nov]:[28-Nov]])</calculatedColumnFormula>
    </tableColumn>
    <tableColumn id="57" xr3:uid="{2D78EC64-7479-4ECD-A507-F1437DAC6354}" name="3-Dec" totalsRowFunction="sum" dataDxfId="96" totalsRowDxfId="13" dataCellStyle="Comma"/>
    <tableColumn id="58" xr3:uid="{FCA38BA1-F7A4-4D0F-BE00-840297455D43}" name="9-Dec" totalsRowFunction="sum" dataDxfId="1" totalsRowDxfId="12" dataCellStyle="Comma"/>
    <tableColumn id="59" xr3:uid="{5F65482D-B445-45B0-B551-F98D0135B902}" name="13-Dec" totalsRowFunction="sum" dataDxfId="95" totalsRowDxfId="11" dataCellStyle="Comma"/>
    <tableColumn id="60" xr3:uid="{F63CBD35-C8C3-4814-93F2-97AFE52A7C91}" name="18-Dec" totalsRowFunction="sum" dataDxfId="94" totalsRowDxfId="10" dataCellStyle="Comma"/>
    <tableColumn id="61" xr3:uid="{86B78B18-F970-4520-BCD4-A4D65AB69D57}" name="28-Dec" totalsRowFunction="sum" dataDxfId="0" totalsRowDxfId="9" dataCellStyle="Comma"/>
    <tableColumn id="74" xr3:uid="{0383188D-BDE6-4F32-A29A-50B8D267186E}" name="Diciembre" totalsRowFunction="sum" dataDxfId="93" totalsRowDxfId="8" dataCellStyle="Comma">
      <calculatedColumnFormula>SUM(Table1[[#This Row],[3-Dec]:[28-Dec]])</calculatedColumnFormula>
    </tableColumn>
    <tableColumn id="62" xr3:uid="{C9E746C9-C060-4BC5-AD4D-A8419A990974}" name="Total" totalsRowFunction="sum" dataDxfId="92" totalsRowDxfId="7" dataCellStyle="Comma">
      <calculatedColumnFormula>SUM(H6,N6,T6,Z6,AF6,AL6,AR6,AX6,BD6,BJ6,BP6,BV6)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5FEB-220B-44F3-BD81-34F7BFAACA77}">
  <dimension ref="B3:BW32"/>
  <sheetViews>
    <sheetView showGridLines="0" tabSelected="1" zoomScale="70" zoomScaleNormal="7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CB24" sqref="CB24"/>
    </sheetView>
  </sheetViews>
  <sheetFormatPr defaultColWidth="8.77734375" defaultRowHeight="18" outlineLevelCol="1" x14ac:dyDescent="0.3"/>
  <cols>
    <col min="1" max="1" width="4.33203125" style="2" customWidth="1"/>
    <col min="2" max="2" width="34.77734375" style="1" customWidth="1"/>
    <col min="3" max="4" width="13.33203125" style="2" customWidth="1" outlineLevel="1"/>
    <col min="5" max="5" width="14.21875" style="2" bestFit="1" customWidth="1" outlineLevel="1"/>
    <col min="6" max="6" width="13.33203125" style="2" customWidth="1" outlineLevel="1"/>
    <col min="7" max="7" width="14.109375" style="2" bestFit="1" customWidth="1" outlineLevel="1"/>
    <col min="8" max="8" width="14.109375" style="1" customWidth="1"/>
    <col min="9" max="12" width="13.33203125" style="2" customWidth="1" outlineLevel="1"/>
    <col min="13" max="13" width="13.88671875" style="2" customWidth="1" outlineLevel="1"/>
    <col min="14" max="14" width="14.109375" style="1" bestFit="1" customWidth="1"/>
    <col min="15" max="25" width="13.33203125" style="2" customWidth="1" outlineLevel="1"/>
    <col min="26" max="26" width="13.33203125" style="1" customWidth="1"/>
    <col min="27" max="31" width="13.33203125" style="2" customWidth="1" outlineLevel="1"/>
    <col min="32" max="32" width="13.33203125" style="1" customWidth="1"/>
    <col min="33" max="37" width="13.33203125" style="2" customWidth="1" outlineLevel="1"/>
    <col min="38" max="38" width="13.33203125" style="1" customWidth="1"/>
    <col min="39" max="43" width="13.33203125" style="2" customWidth="1" outlineLevel="1"/>
    <col min="44" max="44" width="13.33203125" style="1" customWidth="1"/>
    <col min="45" max="49" width="13.33203125" style="2" customWidth="1" outlineLevel="1"/>
    <col min="50" max="50" width="13.33203125" style="1" customWidth="1"/>
    <col min="51" max="55" width="13.33203125" style="2" customWidth="1" outlineLevel="1"/>
    <col min="56" max="56" width="13.33203125" style="1" customWidth="1"/>
    <col min="57" max="61" width="13.33203125" style="2" customWidth="1" outlineLevel="1"/>
    <col min="62" max="62" width="13.33203125" style="1" customWidth="1"/>
    <col min="63" max="67" width="13.33203125" style="2" customWidth="1" outlineLevel="1"/>
    <col min="68" max="68" width="13.33203125" style="1" customWidth="1"/>
    <col min="69" max="73" width="13.33203125" style="2" customWidth="1" outlineLevel="1"/>
    <col min="74" max="74" width="13.33203125" style="1" customWidth="1"/>
    <col min="75" max="75" width="16.5546875" style="1" customWidth="1"/>
    <col min="76" max="16384" width="8.77734375" style="2"/>
  </cols>
  <sheetData>
    <row r="3" spans="2:75" x14ac:dyDescent="0.3">
      <c r="B3" s="1" t="s">
        <v>2</v>
      </c>
    </row>
    <row r="4" spans="2:75" s="3" customFormat="1" x14ac:dyDescent="0.3"/>
    <row r="5" spans="2:75" x14ac:dyDescent="0.3">
      <c r="B5" s="4" t="s">
        <v>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6" t="s">
        <v>74</v>
      </c>
      <c r="I5" s="7" t="s">
        <v>16</v>
      </c>
      <c r="J5" s="7" t="s">
        <v>17</v>
      </c>
      <c r="K5" s="7" t="s">
        <v>18</v>
      </c>
      <c r="L5" s="7" t="s">
        <v>19</v>
      </c>
      <c r="M5" s="7" t="s">
        <v>20</v>
      </c>
      <c r="N5" s="4" t="s">
        <v>75</v>
      </c>
      <c r="O5" s="5" t="s">
        <v>21</v>
      </c>
      <c r="P5" s="5" t="s">
        <v>22</v>
      </c>
      <c r="Q5" s="5" t="s">
        <v>23</v>
      </c>
      <c r="R5" s="5" t="s">
        <v>24</v>
      </c>
      <c r="S5" s="5" t="s">
        <v>25</v>
      </c>
      <c r="T5" s="5" t="s">
        <v>76</v>
      </c>
      <c r="U5" s="7" t="s">
        <v>26</v>
      </c>
      <c r="V5" s="7" t="s">
        <v>27</v>
      </c>
      <c r="W5" s="7" t="s">
        <v>28</v>
      </c>
      <c r="X5" s="7" t="s">
        <v>29</v>
      </c>
      <c r="Y5" s="7" t="s">
        <v>30</v>
      </c>
      <c r="Z5" s="4" t="s">
        <v>77</v>
      </c>
      <c r="AA5" s="5" t="s">
        <v>31</v>
      </c>
      <c r="AB5" s="5" t="s">
        <v>32</v>
      </c>
      <c r="AC5" s="5" t="s">
        <v>33</v>
      </c>
      <c r="AD5" s="5" t="s">
        <v>34</v>
      </c>
      <c r="AE5" s="5" t="s">
        <v>35</v>
      </c>
      <c r="AF5" s="6" t="s">
        <v>78</v>
      </c>
      <c r="AG5" s="7" t="s">
        <v>36</v>
      </c>
      <c r="AH5" s="7" t="s">
        <v>37</v>
      </c>
      <c r="AI5" s="7" t="s">
        <v>38</v>
      </c>
      <c r="AJ5" s="7" t="s">
        <v>39</v>
      </c>
      <c r="AK5" s="7" t="s">
        <v>40</v>
      </c>
      <c r="AL5" s="4" t="s">
        <v>79</v>
      </c>
      <c r="AM5" s="5" t="s">
        <v>41</v>
      </c>
      <c r="AN5" s="5" t="s">
        <v>42</v>
      </c>
      <c r="AO5" s="5" t="s">
        <v>43</v>
      </c>
      <c r="AP5" s="5" t="s">
        <v>44</v>
      </c>
      <c r="AQ5" s="5" t="s">
        <v>45</v>
      </c>
      <c r="AR5" s="6" t="s">
        <v>80</v>
      </c>
      <c r="AS5" s="7" t="s">
        <v>46</v>
      </c>
      <c r="AT5" s="7" t="s">
        <v>47</v>
      </c>
      <c r="AU5" s="7" t="s">
        <v>48</v>
      </c>
      <c r="AV5" s="7" t="s">
        <v>49</v>
      </c>
      <c r="AW5" s="7" t="s">
        <v>50</v>
      </c>
      <c r="AX5" s="4" t="s">
        <v>81</v>
      </c>
      <c r="AY5" s="5" t="s">
        <v>51</v>
      </c>
      <c r="AZ5" s="5" t="s">
        <v>52</v>
      </c>
      <c r="BA5" s="5" t="s">
        <v>53</v>
      </c>
      <c r="BB5" s="5" t="s">
        <v>54</v>
      </c>
      <c r="BC5" s="5" t="s">
        <v>55</v>
      </c>
      <c r="BD5" s="6" t="s">
        <v>82</v>
      </c>
      <c r="BE5" s="7" t="s">
        <v>56</v>
      </c>
      <c r="BF5" s="7" t="s">
        <v>57</v>
      </c>
      <c r="BG5" s="7" t="s">
        <v>58</v>
      </c>
      <c r="BH5" s="7" t="s">
        <v>59</v>
      </c>
      <c r="BI5" s="7" t="s">
        <v>60</v>
      </c>
      <c r="BJ5" s="4" t="s">
        <v>83</v>
      </c>
      <c r="BK5" s="5" t="s">
        <v>61</v>
      </c>
      <c r="BL5" s="5" t="s">
        <v>62</v>
      </c>
      <c r="BM5" s="5" t="s">
        <v>63</v>
      </c>
      <c r="BN5" s="5" t="s">
        <v>64</v>
      </c>
      <c r="BO5" s="5" t="s">
        <v>65</v>
      </c>
      <c r="BP5" s="6" t="s">
        <v>84</v>
      </c>
      <c r="BQ5" s="7" t="s">
        <v>66</v>
      </c>
      <c r="BR5" s="7" t="s">
        <v>67</v>
      </c>
      <c r="BS5" s="7" t="s">
        <v>68</v>
      </c>
      <c r="BT5" s="7" t="s">
        <v>69</v>
      </c>
      <c r="BU5" s="7" t="s">
        <v>70</v>
      </c>
      <c r="BV5" s="4" t="s">
        <v>85</v>
      </c>
      <c r="BW5" s="6" t="s">
        <v>1</v>
      </c>
    </row>
    <row r="6" spans="2:75" x14ac:dyDescent="0.3">
      <c r="B6" s="1" t="s">
        <v>73</v>
      </c>
      <c r="C6" s="8"/>
      <c r="D6" s="14"/>
      <c r="E6" s="14"/>
      <c r="F6" s="14"/>
      <c r="G6" s="14"/>
      <c r="H6" s="9">
        <f>SUM(Table1[[#This Row],[3-Jan]:[28-Jan]])</f>
        <v>0</v>
      </c>
      <c r="I6" s="10"/>
      <c r="J6" s="10"/>
      <c r="K6" s="10"/>
      <c r="L6" s="10"/>
      <c r="M6" s="10"/>
      <c r="N6" s="9">
        <f>SUM(Table1[[#This Row],[3-Feb]:[28-Feb]])</f>
        <v>0</v>
      </c>
      <c r="O6" s="10"/>
      <c r="P6" s="10"/>
      <c r="Q6" s="10"/>
      <c r="R6" s="10"/>
      <c r="S6" s="10"/>
      <c r="T6" s="10">
        <f>SUM(Table1[[#This Row],[3-Mar]:[28-Mar]])</f>
        <v>0</v>
      </c>
      <c r="U6" s="10"/>
      <c r="V6" s="10"/>
      <c r="W6" s="10"/>
      <c r="X6" s="10"/>
      <c r="Y6" s="10"/>
      <c r="Z6" s="9">
        <f>SUM(Table1[[#This Row],[3-Apr]:[28-Apr]])</f>
        <v>0</v>
      </c>
      <c r="AA6" s="10"/>
      <c r="AB6" s="10"/>
      <c r="AC6" s="10"/>
      <c r="AD6" s="10"/>
      <c r="AE6" s="10"/>
      <c r="AF6" s="9">
        <f>SUM(Table1[[#This Row],[3-May]:[28-May]])</f>
        <v>0</v>
      </c>
      <c r="AG6" s="10"/>
      <c r="AH6" s="10"/>
      <c r="AI6" s="10"/>
      <c r="AJ6" s="10"/>
      <c r="AK6" s="10"/>
      <c r="AL6" s="9">
        <f>SUM(Table1[[#This Row],[3-Jun]:[28-Jun]])</f>
        <v>0</v>
      </c>
      <c r="AM6" s="10"/>
      <c r="AN6" s="10"/>
      <c r="AO6" s="10"/>
      <c r="AP6" s="10"/>
      <c r="AQ6" s="10"/>
      <c r="AR6" s="9">
        <f>SUM(Table1[[#This Row],[3-Jul]:[28-Jul]])</f>
        <v>0</v>
      </c>
      <c r="AS6" s="10"/>
      <c r="AT6" s="10"/>
      <c r="AU6" s="10"/>
      <c r="AV6" s="10"/>
      <c r="AW6" s="10"/>
      <c r="AX6" s="9">
        <f>SUM(Table1[[#This Row],[3-Aug]:[28-Aug]])</f>
        <v>0</v>
      </c>
      <c r="AY6" s="10"/>
      <c r="AZ6" s="10"/>
      <c r="BA6" s="10"/>
      <c r="BB6" s="10"/>
      <c r="BC6" s="10"/>
      <c r="BD6" s="9">
        <f>SUM(Table1[[#This Row],[3-Sep]:[28-Sep]])</f>
        <v>0</v>
      </c>
      <c r="BE6" s="10"/>
      <c r="BF6" s="10"/>
      <c r="BG6" s="10"/>
      <c r="BH6" s="10"/>
      <c r="BI6" s="10"/>
      <c r="BJ6" s="9">
        <f>SUM(Table1[[#This Row],[3-Oct]:[28-Oct]])</f>
        <v>0</v>
      </c>
      <c r="BK6" s="10"/>
      <c r="BL6" s="10"/>
      <c r="BM6" s="10"/>
      <c r="BN6" s="10"/>
      <c r="BO6" s="10"/>
      <c r="BP6" s="9">
        <f>SUM(Table1[[#This Row],[3-Nov]:[28-Nov]])</f>
        <v>0</v>
      </c>
      <c r="BQ6" s="10"/>
      <c r="BR6" s="10"/>
      <c r="BS6" s="10"/>
      <c r="BT6" s="10"/>
      <c r="BU6" s="10"/>
      <c r="BV6" s="9">
        <f>SUM(Table1[[#This Row],[3-Dec]:[28-Dec]])</f>
        <v>0</v>
      </c>
      <c r="BW6" s="9">
        <f t="shared" ref="BW6:BW26" si="0">SUM(H6,N6,T6,Z6,AF6,AL6,AR6,AX6,BD6,BJ6,BP6,BV6)</f>
        <v>0</v>
      </c>
    </row>
    <row r="7" spans="2:75" x14ac:dyDescent="0.3">
      <c r="B7" s="1" t="s">
        <v>3</v>
      </c>
      <c r="C7" s="8"/>
      <c r="D7" s="14"/>
      <c r="E7" s="14"/>
      <c r="F7" s="14"/>
      <c r="G7" s="8"/>
      <c r="H7" s="9">
        <f>SUM(Table1[[#This Row],[3-Jan]:[28-Jan]])</f>
        <v>0</v>
      </c>
      <c r="I7" s="10"/>
      <c r="J7" s="10"/>
      <c r="K7" s="10"/>
      <c r="L7" s="10"/>
      <c r="M7" s="10"/>
      <c r="N7" s="9">
        <f>SUM(Table1[[#This Row],[3-Feb]:[28-Feb]])</f>
        <v>0</v>
      </c>
      <c r="O7" s="10"/>
      <c r="P7" s="10"/>
      <c r="Q7" s="10"/>
      <c r="R7" s="10"/>
      <c r="S7" s="10"/>
      <c r="T7" s="10">
        <f>SUM(Table1[[#This Row],[3-Mar]:[28-Mar]])</f>
        <v>0</v>
      </c>
      <c r="U7" s="10"/>
      <c r="V7" s="10"/>
      <c r="W7" s="10"/>
      <c r="X7" s="10"/>
      <c r="Y7" s="10"/>
      <c r="Z7" s="9">
        <f>SUM(Table1[[#This Row],[3-Apr]:[28-Apr]])</f>
        <v>0</v>
      </c>
      <c r="AA7" s="10"/>
      <c r="AB7" s="10"/>
      <c r="AC7" s="10"/>
      <c r="AD7" s="10"/>
      <c r="AE7" s="10"/>
      <c r="AF7" s="9">
        <f>SUM(Table1[[#This Row],[3-May]:[28-May]])</f>
        <v>0</v>
      </c>
      <c r="AG7" s="10"/>
      <c r="AH7" s="10"/>
      <c r="AI7" s="10"/>
      <c r="AJ7" s="10"/>
      <c r="AK7" s="10"/>
      <c r="AL7" s="9">
        <f>SUM(Table1[[#This Row],[3-Jun]:[28-Jun]])</f>
        <v>0</v>
      </c>
      <c r="AM7" s="10"/>
      <c r="AN7" s="10"/>
      <c r="AO7" s="10"/>
      <c r="AP7" s="10"/>
      <c r="AQ7" s="10"/>
      <c r="AR7" s="9">
        <f>SUM(Table1[[#This Row],[3-Jul]:[28-Jul]])</f>
        <v>0</v>
      </c>
      <c r="AS7" s="10"/>
      <c r="AT7" s="10"/>
      <c r="AU7" s="10"/>
      <c r="AV7" s="10"/>
      <c r="AW7" s="10"/>
      <c r="AX7" s="9">
        <f>SUM(Table1[[#This Row],[3-Aug]:[28-Aug]])</f>
        <v>0</v>
      </c>
      <c r="AY7" s="10"/>
      <c r="AZ7" s="10"/>
      <c r="BA7" s="10"/>
      <c r="BB7" s="10"/>
      <c r="BC7" s="10"/>
      <c r="BD7" s="9">
        <f>SUM(Table1[[#This Row],[3-Sep]:[28-Sep]])</f>
        <v>0</v>
      </c>
      <c r="BE7" s="10"/>
      <c r="BF7" s="10"/>
      <c r="BG7" s="10"/>
      <c r="BH7" s="10"/>
      <c r="BI7" s="10"/>
      <c r="BJ7" s="9">
        <f>SUM(Table1[[#This Row],[3-Oct]:[28-Oct]])</f>
        <v>0</v>
      </c>
      <c r="BK7" s="10"/>
      <c r="BL7" s="10"/>
      <c r="BM7" s="10"/>
      <c r="BN7" s="10"/>
      <c r="BO7" s="10"/>
      <c r="BP7" s="9">
        <f>SUM(Table1[[#This Row],[3-Nov]:[28-Nov]])</f>
        <v>0</v>
      </c>
      <c r="BQ7" s="10"/>
      <c r="BR7" s="10"/>
      <c r="BS7" s="10"/>
      <c r="BT7" s="10"/>
      <c r="BU7" s="10"/>
      <c r="BV7" s="9">
        <f>SUM(Table1[[#This Row],[3-Dec]:[28-Dec]])</f>
        <v>0</v>
      </c>
      <c r="BW7" s="9">
        <f t="shared" si="0"/>
        <v>0</v>
      </c>
    </row>
    <row r="8" spans="2:75" x14ac:dyDescent="0.3">
      <c r="B8" s="1" t="s">
        <v>5</v>
      </c>
      <c r="C8" s="8"/>
      <c r="D8" s="14"/>
      <c r="E8" s="14"/>
      <c r="F8" s="14"/>
      <c r="G8" s="8"/>
      <c r="H8" s="9">
        <f>SUM(Table1[[#This Row],[3-Jan]:[28-Jan]])</f>
        <v>0</v>
      </c>
      <c r="I8" s="10"/>
      <c r="J8" s="10"/>
      <c r="K8" s="10"/>
      <c r="L8" s="10"/>
      <c r="M8" s="10"/>
      <c r="N8" s="9">
        <f>SUM(Table1[[#This Row],[3-Feb]:[28-Feb]])</f>
        <v>0</v>
      </c>
      <c r="O8" s="10"/>
      <c r="P8" s="10"/>
      <c r="Q8" s="10"/>
      <c r="R8" s="10"/>
      <c r="S8" s="10"/>
      <c r="T8" s="10">
        <f>SUM(Table1[[#This Row],[3-Mar]:[28-Mar]])</f>
        <v>0</v>
      </c>
      <c r="U8" s="10"/>
      <c r="V8" s="10"/>
      <c r="W8" s="10"/>
      <c r="X8" s="10"/>
      <c r="Y8" s="10"/>
      <c r="Z8" s="9">
        <f>SUM(Table1[[#This Row],[3-Apr]:[28-Apr]])</f>
        <v>0</v>
      </c>
      <c r="AA8" s="10"/>
      <c r="AB8" s="10"/>
      <c r="AC8" s="10"/>
      <c r="AD8" s="10"/>
      <c r="AE8" s="10"/>
      <c r="AF8" s="9">
        <f>SUM(Table1[[#This Row],[3-May]:[28-May]])</f>
        <v>0</v>
      </c>
      <c r="AG8" s="10"/>
      <c r="AH8" s="10"/>
      <c r="AI8" s="10"/>
      <c r="AJ8" s="10"/>
      <c r="AK8" s="10"/>
      <c r="AL8" s="9">
        <f>SUM(Table1[[#This Row],[3-Jun]:[28-Jun]])</f>
        <v>0</v>
      </c>
      <c r="AM8" s="10"/>
      <c r="AN8" s="10"/>
      <c r="AO8" s="10"/>
      <c r="AP8" s="10"/>
      <c r="AQ8" s="10"/>
      <c r="AR8" s="9">
        <f>SUM(Table1[[#This Row],[3-Jul]:[28-Jul]])</f>
        <v>0</v>
      </c>
      <c r="AS8" s="10"/>
      <c r="AT8" s="10"/>
      <c r="AU8" s="10"/>
      <c r="AV8" s="10"/>
      <c r="AW8" s="10"/>
      <c r="AX8" s="9">
        <f>SUM(Table1[[#This Row],[3-Aug]:[28-Aug]])</f>
        <v>0</v>
      </c>
      <c r="AY8" s="10"/>
      <c r="AZ8" s="10"/>
      <c r="BA8" s="10"/>
      <c r="BB8" s="10"/>
      <c r="BC8" s="10"/>
      <c r="BD8" s="9">
        <f>SUM(Table1[[#This Row],[3-Sep]:[28-Sep]])</f>
        <v>0</v>
      </c>
      <c r="BE8" s="10"/>
      <c r="BF8" s="10"/>
      <c r="BG8" s="10"/>
      <c r="BH8" s="10"/>
      <c r="BI8" s="10"/>
      <c r="BJ8" s="9">
        <f>SUM(Table1[[#This Row],[3-Oct]:[28-Oct]])</f>
        <v>0</v>
      </c>
      <c r="BK8" s="10"/>
      <c r="BL8" s="10"/>
      <c r="BM8" s="10"/>
      <c r="BN8" s="10"/>
      <c r="BO8" s="10"/>
      <c r="BP8" s="9">
        <f>SUM(Table1[[#This Row],[3-Nov]:[28-Nov]])</f>
        <v>0</v>
      </c>
      <c r="BQ8" s="10"/>
      <c r="BR8" s="10"/>
      <c r="BS8" s="10"/>
      <c r="BT8" s="10"/>
      <c r="BU8" s="10"/>
      <c r="BV8" s="9">
        <f>SUM(Table1[[#This Row],[3-Dec]:[28-Dec]])</f>
        <v>0</v>
      </c>
      <c r="BW8" s="9">
        <f t="shared" si="0"/>
        <v>0</v>
      </c>
    </row>
    <row r="9" spans="2:75" x14ac:dyDescent="0.3">
      <c r="B9" s="1" t="s">
        <v>4</v>
      </c>
      <c r="C9" s="8"/>
      <c r="D9" s="14"/>
      <c r="E9" s="14"/>
      <c r="F9" s="14"/>
      <c r="G9" s="8"/>
      <c r="H9" s="9">
        <f>SUM(Table1[[#This Row],[3-Jan]:[28-Jan]])</f>
        <v>0</v>
      </c>
      <c r="I9" s="10"/>
      <c r="J9" s="10"/>
      <c r="K9" s="10"/>
      <c r="L9" s="10"/>
      <c r="M9" s="10"/>
      <c r="N9" s="9">
        <f>SUM(Table1[[#This Row],[3-Feb]:[28-Feb]])</f>
        <v>0</v>
      </c>
      <c r="O9" s="10"/>
      <c r="P9" s="10"/>
      <c r="Q9" s="10"/>
      <c r="R9" s="10"/>
      <c r="S9" s="10"/>
      <c r="T9" s="10">
        <f>SUM(Table1[[#This Row],[3-Mar]:[28-Mar]])</f>
        <v>0</v>
      </c>
      <c r="U9" s="10"/>
      <c r="V9" s="10"/>
      <c r="W9" s="10"/>
      <c r="X9" s="10"/>
      <c r="Y9" s="10"/>
      <c r="Z9" s="9">
        <f>SUM(Table1[[#This Row],[3-Apr]:[28-Apr]])</f>
        <v>0</v>
      </c>
      <c r="AA9" s="10"/>
      <c r="AB9" s="10"/>
      <c r="AC9" s="10"/>
      <c r="AD9" s="10"/>
      <c r="AE9" s="10"/>
      <c r="AF9" s="9">
        <f>SUM(Table1[[#This Row],[3-May]:[28-May]])</f>
        <v>0</v>
      </c>
      <c r="AG9" s="10"/>
      <c r="AH9" s="10"/>
      <c r="AI9" s="10"/>
      <c r="AJ9" s="10"/>
      <c r="AK9" s="10"/>
      <c r="AL9" s="9">
        <f>SUM(Table1[[#This Row],[3-Jun]:[28-Jun]])</f>
        <v>0</v>
      </c>
      <c r="AM9" s="10"/>
      <c r="AN9" s="10"/>
      <c r="AO9" s="10"/>
      <c r="AP9" s="10"/>
      <c r="AQ9" s="10"/>
      <c r="AR9" s="9">
        <f>SUM(Table1[[#This Row],[3-Jul]:[28-Jul]])</f>
        <v>0</v>
      </c>
      <c r="AS9" s="10"/>
      <c r="AT9" s="10"/>
      <c r="AU9" s="10"/>
      <c r="AV9" s="10"/>
      <c r="AW9" s="10"/>
      <c r="AX9" s="9">
        <f>SUM(Table1[[#This Row],[3-Aug]:[28-Aug]])</f>
        <v>0</v>
      </c>
      <c r="AY9" s="10"/>
      <c r="AZ9" s="10"/>
      <c r="BA9" s="10"/>
      <c r="BB9" s="10"/>
      <c r="BC9" s="10"/>
      <c r="BD9" s="9">
        <f>SUM(Table1[[#This Row],[3-Sep]:[28-Sep]])</f>
        <v>0</v>
      </c>
      <c r="BE9" s="10"/>
      <c r="BF9" s="10"/>
      <c r="BG9" s="10"/>
      <c r="BH9" s="10"/>
      <c r="BI9" s="10"/>
      <c r="BJ9" s="9">
        <f>SUM(Table1[[#This Row],[3-Oct]:[28-Oct]])</f>
        <v>0</v>
      </c>
      <c r="BK9" s="10"/>
      <c r="BL9" s="10"/>
      <c r="BM9" s="10"/>
      <c r="BN9" s="10"/>
      <c r="BO9" s="10"/>
      <c r="BP9" s="9">
        <f>SUM(Table1[[#This Row],[3-Nov]:[28-Nov]])</f>
        <v>0</v>
      </c>
      <c r="BQ9" s="10"/>
      <c r="BR9" s="10"/>
      <c r="BS9" s="10"/>
      <c r="BT9" s="10"/>
      <c r="BU9" s="10"/>
      <c r="BV9" s="9">
        <f>SUM(Table1[[#This Row],[3-Dec]:[28-Dec]])</f>
        <v>0</v>
      </c>
      <c r="BW9" s="9">
        <f t="shared" si="0"/>
        <v>0</v>
      </c>
    </row>
    <row r="10" spans="2:75" x14ac:dyDescent="0.3">
      <c r="B10" s="1" t="s">
        <v>6</v>
      </c>
      <c r="C10" s="8"/>
      <c r="D10" s="14"/>
      <c r="E10" s="14"/>
      <c r="F10" s="14"/>
      <c r="G10" s="8"/>
      <c r="H10" s="9">
        <f>SUM(Table1[[#This Row],[3-Jan]:[28-Jan]])</f>
        <v>0</v>
      </c>
      <c r="I10" s="10"/>
      <c r="J10" s="10"/>
      <c r="K10" s="10"/>
      <c r="L10" s="10"/>
      <c r="M10" s="10"/>
      <c r="N10" s="9">
        <f>SUM(Table1[[#This Row],[3-Feb]:[28-Feb]])</f>
        <v>0</v>
      </c>
      <c r="O10" s="10"/>
      <c r="P10" s="10"/>
      <c r="Q10" s="10"/>
      <c r="R10" s="10"/>
      <c r="S10" s="10"/>
      <c r="T10" s="10">
        <f>SUM(Table1[[#This Row],[3-Mar]:[28-Mar]])</f>
        <v>0</v>
      </c>
      <c r="U10" s="10"/>
      <c r="V10" s="10"/>
      <c r="W10" s="10"/>
      <c r="X10" s="10"/>
      <c r="Y10" s="10"/>
      <c r="Z10" s="9">
        <f>SUM(Table1[[#This Row],[3-Apr]:[28-Apr]])</f>
        <v>0</v>
      </c>
      <c r="AA10" s="10"/>
      <c r="AB10" s="10"/>
      <c r="AC10" s="10"/>
      <c r="AD10" s="10"/>
      <c r="AE10" s="10"/>
      <c r="AF10" s="9">
        <f>SUM(Table1[[#This Row],[3-May]:[28-May]])</f>
        <v>0</v>
      </c>
      <c r="AG10" s="10"/>
      <c r="AH10" s="10"/>
      <c r="AI10" s="10"/>
      <c r="AJ10" s="10"/>
      <c r="AK10" s="10"/>
      <c r="AL10" s="9">
        <f>SUM(Table1[[#This Row],[3-Jun]:[28-Jun]])</f>
        <v>0</v>
      </c>
      <c r="AM10" s="10"/>
      <c r="AN10" s="10"/>
      <c r="AO10" s="10"/>
      <c r="AP10" s="10"/>
      <c r="AQ10" s="10"/>
      <c r="AR10" s="9">
        <f>SUM(Table1[[#This Row],[3-Jul]:[28-Jul]])</f>
        <v>0</v>
      </c>
      <c r="AS10" s="10"/>
      <c r="AT10" s="10"/>
      <c r="AU10" s="10"/>
      <c r="AV10" s="10"/>
      <c r="AW10" s="10"/>
      <c r="AX10" s="9">
        <f>SUM(Table1[[#This Row],[3-Aug]:[28-Aug]])</f>
        <v>0</v>
      </c>
      <c r="AY10" s="10"/>
      <c r="AZ10" s="10"/>
      <c r="BA10" s="10"/>
      <c r="BB10" s="10"/>
      <c r="BC10" s="10"/>
      <c r="BD10" s="9">
        <f>SUM(Table1[[#This Row],[3-Sep]:[28-Sep]])</f>
        <v>0</v>
      </c>
      <c r="BE10" s="10"/>
      <c r="BF10" s="10"/>
      <c r="BG10" s="10"/>
      <c r="BH10" s="10"/>
      <c r="BI10" s="10"/>
      <c r="BJ10" s="9">
        <f>SUM(Table1[[#This Row],[3-Oct]:[28-Oct]])</f>
        <v>0</v>
      </c>
      <c r="BK10" s="10"/>
      <c r="BL10" s="10"/>
      <c r="BM10" s="10"/>
      <c r="BN10" s="10"/>
      <c r="BO10" s="10"/>
      <c r="BP10" s="9">
        <f>SUM(Table1[[#This Row],[3-Nov]:[28-Nov]])</f>
        <v>0</v>
      </c>
      <c r="BQ10" s="10"/>
      <c r="BR10" s="10"/>
      <c r="BS10" s="10"/>
      <c r="BT10" s="10"/>
      <c r="BU10" s="10"/>
      <c r="BV10" s="9">
        <f>SUM(Table1[[#This Row],[3-Dec]:[28-Dec]])</f>
        <v>0</v>
      </c>
      <c r="BW10" s="9">
        <f t="shared" si="0"/>
        <v>0</v>
      </c>
    </row>
    <row r="11" spans="2:75" x14ac:dyDescent="0.3">
      <c r="B11" s="1" t="s">
        <v>7</v>
      </c>
      <c r="C11" s="8"/>
      <c r="D11" s="14"/>
      <c r="E11" s="14"/>
      <c r="F11" s="14"/>
      <c r="G11" s="8"/>
      <c r="H11" s="9">
        <f>SUM(Table1[[#This Row],[3-Jan]:[28-Jan]])</f>
        <v>0</v>
      </c>
      <c r="I11" s="10"/>
      <c r="J11" s="10"/>
      <c r="K11" s="10"/>
      <c r="L11" s="10"/>
      <c r="M11" s="10"/>
      <c r="N11" s="9">
        <f>SUM(Table1[[#This Row],[3-Feb]:[28-Feb]])</f>
        <v>0</v>
      </c>
      <c r="O11" s="10"/>
      <c r="P11" s="10"/>
      <c r="Q11" s="10"/>
      <c r="R11" s="10"/>
      <c r="S11" s="10"/>
      <c r="T11" s="10">
        <f>SUM(Table1[[#This Row],[3-Mar]:[28-Mar]])</f>
        <v>0</v>
      </c>
      <c r="U11" s="10"/>
      <c r="V11" s="10"/>
      <c r="W11" s="10"/>
      <c r="X11" s="10"/>
      <c r="Y11" s="10"/>
      <c r="Z11" s="9">
        <f>SUM(Table1[[#This Row],[3-Apr]:[28-Apr]])</f>
        <v>0</v>
      </c>
      <c r="AA11" s="10"/>
      <c r="AB11" s="10"/>
      <c r="AC11" s="10"/>
      <c r="AD11" s="10"/>
      <c r="AE11" s="10"/>
      <c r="AF11" s="9">
        <f>SUM(Table1[[#This Row],[3-May]:[28-May]])</f>
        <v>0</v>
      </c>
      <c r="AG11" s="10"/>
      <c r="AH11" s="10"/>
      <c r="AI11" s="10"/>
      <c r="AJ11" s="10"/>
      <c r="AK11" s="10"/>
      <c r="AL11" s="9">
        <f>SUM(Table1[[#This Row],[3-Jun]:[28-Jun]])</f>
        <v>0</v>
      </c>
      <c r="AM11" s="10"/>
      <c r="AN11" s="10"/>
      <c r="AO11" s="10"/>
      <c r="AP11" s="10"/>
      <c r="AQ11" s="10"/>
      <c r="AR11" s="9">
        <f>SUM(Table1[[#This Row],[3-Jul]:[28-Jul]])</f>
        <v>0</v>
      </c>
      <c r="AS11" s="10"/>
      <c r="AT11" s="10"/>
      <c r="AU11" s="10"/>
      <c r="AV11" s="10"/>
      <c r="AW11" s="10"/>
      <c r="AX11" s="9">
        <f>SUM(Table1[[#This Row],[3-Aug]:[28-Aug]])</f>
        <v>0</v>
      </c>
      <c r="AY11" s="10"/>
      <c r="AZ11" s="10"/>
      <c r="BA11" s="10"/>
      <c r="BB11" s="10"/>
      <c r="BC11" s="10"/>
      <c r="BD11" s="9">
        <f>SUM(Table1[[#This Row],[3-Sep]:[28-Sep]])</f>
        <v>0</v>
      </c>
      <c r="BE11" s="10"/>
      <c r="BF11" s="10"/>
      <c r="BG11" s="10"/>
      <c r="BH11" s="10"/>
      <c r="BI11" s="10"/>
      <c r="BJ11" s="9">
        <f>SUM(Table1[[#This Row],[3-Oct]:[28-Oct]])</f>
        <v>0</v>
      </c>
      <c r="BK11" s="10"/>
      <c r="BL11" s="10"/>
      <c r="BM11" s="10"/>
      <c r="BN11" s="10"/>
      <c r="BO11" s="10"/>
      <c r="BP11" s="9">
        <f>SUM(Table1[[#This Row],[3-Nov]:[28-Nov]])</f>
        <v>0</v>
      </c>
      <c r="BQ11" s="10"/>
      <c r="BR11" s="10"/>
      <c r="BS11" s="10"/>
      <c r="BT11" s="10"/>
      <c r="BU11" s="10"/>
      <c r="BV11" s="9">
        <f>SUM(Table1[[#This Row],[3-Dec]:[28-Dec]])</f>
        <v>0</v>
      </c>
      <c r="BW11" s="9">
        <f t="shared" si="0"/>
        <v>0</v>
      </c>
    </row>
    <row r="12" spans="2:75" x14ac:dyDescent="0.3">
      <c r="B12" s="1" t="s">
        <v>89</v>
      </c>
      <c r="C12" s="8"/>
      <c r="D12" s="14"/>
      <c r="E12" s="14"/>
      <c r="F12" s="14"/>
      <c r="G12" s="14"/>
      <c r="H12" s="9">
        <f>SUM(Table1[[#This Row],[3-Jan]:[28-Jan]])</f>
        <v>0</v>
      </c>
      <c r="I12" s="10"/>
      <c r="J12" s="10"/>
      <c r="K12" s="10"/>
      <c r="L12" s="10"/>
      <c r="M12" s="10"/>
      <c r="N12" s="9">
        <f>SUM(Table1[[#This Row],[3-Feb]:[28-Feb]])</f>
        <v>0</v>
      </c>
      <c r="O12" s="10"/>
      <c r="P12" s="10"/>
      <c r="Q12" s="10"/>
      <c r="R12" s="10"/>
      <c r="S12" s="10"/>
      <c r="T12" s="10">
        <f>SUM(Table1[[#This Row],[3-Mar]:[28-Mar]])</f>
        <v>0</v>
      </c>
      <c r="U12" s="10"/>
      <c r="V12" s="10"/>
      <c r="W12" s="10"/>
      <c r="X12" s="10"/>
      <c r="Y12" s="10"/>
      <c r="Z12" s="9">
        <f>SUM(Table1[[#This Row],[3-Apr]:[28-Apr]])</f>
        <v>0</v>
      </c>
      <c r="AA12" s="10"/>
      <c r="AB12" s="10"/>
      <c r="AC12" s="10"/>
      <c r="AD12" s="10"/>
      <c r="AE12" s="10"/>
      <c r="AF12" s="9">
        <f>SUM(Table1[[#This Row],[3-May]:[28-May]])</f>
        <v>0</v>
      </c>
      <c r="AG12" s="10"/>
      <c r="AH12" s="10"/>
      <c r="AI12" s="10"/>
      <c r="AJ12" s="10"/>
      <c r="AK12" s="10"/>
      <c r="AL12" s="9">
        <f>SUM(Table1[[#This Row],[3-Jun]:[28-Jun]])</f>
        <v>0</v>
      </c>
      <c r="AM12" s="10"/>
      <c r="AN12" s="10"/>
      <c r="AO12" s="10"/>
      <c r="AP12" s="10"/>
      <c r="AQ12" s="10"/>
      <c r="AR12" s="9">
        <f>SUM(Table1[[#This Row],[3-Jul]:[28-Jul]])</f>
        <v>0</v>
      </c>
      <c r="AS12" s="10"/>
      <c r="AT12" s="10"/>
      <c r="AU12" s="10"/>
      <c r="AV12" s="10"/>
      <c r="AW12" s="10"/>
      <c r="AX12" s="9">
        <f>SUM(Table1[[#This Row],[3-Aug]:[28-Aug]])</f>
        <v>0</v>
      </c>
      <c r="AY12" s="10"/>
      <c r="AZ12" s="10"/>
      <c r="BA12" s="10"/>
      <c r="BB12" s="10"/>
      <c r="BC12" s="10"/>
      <c r="BD12" s="9">
        <f>SUM(Table1[[#This Row],[3-Sep]:[28-Sep]])</f>
        <v>0</v>
      </c>
      <c r="BE12" s="10"/>
      <c r="BF12" s="10"/>
      <c r="BG12" s="10"/>
      <c r="BH12" s="10"/>
      <c r="BI12" s="10"/>
      <c r="BJ12" s="9">
        <f>SUM(Table1[[#This Row],[3-Oct]:[28-Oct]])</f>
        <v>0</v>
      </c>
      <c r="BK12" s="10"/>
      <c r="BL12" s="10"/>
      <c r="BM12" s="10"/>
      <c r="BN12" s="10"/>
      <c r="BO12" s="10"/>
      <c r="BP12" s="9">
        <f>SUM(Table1[[#This Row],[3-Nov]:[28-Nov]])</f>
        <v>0</v>
      </c>
      <c r="BQ12" s="10"/>
      <c r="BR12" s="10"/>
      <c r="BS12" s="10"/>
      <c r="BT12" s="10"/>
      <c r="BU12" s="10"/>
      <c r="BV12" s="9">
        <f>SUM(Table1[[#This Row],[3-Dec]:[28-Dec]])</f>
        <v>0</v>
      </c>
      <c r="BW12" s="9">
        <f t="shared" si="0"/>
        <v>0</v>
      </c>
    </row>
    <row r="13" spans="2:75" x14ac:dyDescent="0.3">
      <c r="B13" s="1" t="s">
        <v>8</v>
      </c>
      <c r="C13" s="8"/>
      <c r="D13" s="14"/>
      <c r="E13" s="14"/>
      <c r="F13" s="14"/>
      <c r="G13" s="14"/>
      <c r="H13" s="9">
        <f>SUM(Table1[[#This Row],[3-Jan]:[28-Jan]])</f>
        <v>0</v>
      </c>
      <c r="I13" s="10"/>
      <c r="J13" s="10"/>
      <c r="K13" s="10"/>
      <c r="L13" s="10"/>
      <c r="M13" s="10"/>
      <c r="N13" s="9">
        <f>SUM(Table1[[#This Row],[3-Feb]:[28-Feb]])</f>
        <v>0</v>
      </c>
      <c r="O13" s="10"/>
      <c r="P13" s="10"/>
      <c r="Q13" s="10"/>
      <c r="R13" s="10"/>
      <c r="S13" s="10"/>
      <c r="T13" s="10">
        <f>SUM(Table1[[#This Row],[3-Mar]:[28-Mar]])</f>
        <v>0</v>
      </c>
      <c r="U13" s="10"/>
      <c r="V13" s="10"/>
      <c r="W13" s="10"/>
      <c r="X13" s="10"/>
      <c r="Y13" s="10"/>
      <c r="Z13" s="9">
        <f>SUM(Table1[[#This Row],[3-Apr]:[28-Apr]])</f>
        <v>0</v>
      </c>
      <c r="AA13" s="10"/>
      <c r="AB13" s="10"/>
      <c r="AC13" s="10"/>
      <c r="AD13" s="10"/>
      <c r="AE13" s="10"/>
      <c r="AF13" s="9">
        <f>SUM(Table1[[#This Row],[3-May]:[28-May]])</f>
        <v>0</v>
      </c>
      <c r="AG13" s="10"/>
      <c r="AH13" s="10"/>
      <c r="AI13" s="10"/>
      <c r="AJ13" s="10"/>
      <c r="AK13" s="10"/>
      <c r="AL13" s="9">
        <f>SUM(Table1[[#This Row],[3-Jun]:[28-Jun]])</f>
        <v>0</v>
      </c>
      <c r="AM13" s="10"/>
      <c r="AN13" s="10"/>
      <c r="AO13" s="10"/>
      <c r="AP13" s="10"/>
      <c r="AQ13" s="10"/>
      <c r="AR13" s="9">
        <f>SUM(Table1[[#This Row],[3-Jul]:[28-Jul]])</f>
        <v>0</v>
      </c>
      <c r="AS13" s="10"/>
      <c r="AT13" s="10"/>
      <c r="AU13" s="10"/>
      <c r="AV13" s="10"/>
      <c r="AW13" s="10"/>
      <c r="AX13" s="9">
        <f>SUM(Table1[[#This Row],[3-Aug]:[28-Aug]])</f>
        <v>0</v>
      </c>
      <c r="AY13" s="10"/>
      <c r="AZ13" s="10"/>
      <c r="BA13" s="10"/>
      <c r="BB13" s="10"/>
      <c r="BC13" s="10"/>
      <c r="BD13" s="9">
        <f>SUM(Table1[[#This Row],[3-Sep]:[28-Sep]])</f>
        <v>0</v>
      </c>
      <c r="BE13" s="10"/>
      <c r="BF13" s="10"/>
      <c r="BG13" s="10"/>
      <c r="BH13" s="10"/>
      <c r="BI13" s="10"/>
      <c r="BJ13" s="9">
        <f>SUM(Table1[[#This Row],[3-Oct]:[28-Oct]])</f>
        <v>0</v>
      </c>
      <c r="BK13" s="10"/>
      <c r="BL13" s="10"/>
      <c r="BM13" s="10"/>
      <c r="BN13" s="10"/>
      <c r="BO13" s="10"/>
      <c r="BP13" s="9">
        <f>SUM(Table1[[#This Row],[3-Nov]:[28-Nov]])</f>
        <v>0</v>
      </c>
      <c r="BQ13" s="10"/>
      <c r="BR13" s="10"/>
      <c r="BS13" s="10"/>
      <c r="BT13" s="10"/>
      <c r="BU13" s="10"/>
      <c r="BV13" s="9">
        <f>SUM(Table1[[#This Row],[3-Dec]:[28-Dec]])</f>
        <v>0</v>
      </c>
      <c r="BW13" s="9">
        <f t="shared" si="0"/>
        <v>0</v>
      </c>
    </row>
    <row r="14" spans="2:75" x14ac:dyDescent="0.3">
      <c r="B14" s="1" t="s">
        <v>86</v>
      </c>
      <c r="C14" s="8"/>
      <c r="D14" s="14"/>
      <c r="E14" s="14"/>
      <c r="F14" s="14"/>
      <c r="G14" s="14"/>
      <c r="H14" s="9">
        <f>SUM(Table1[[#This Row],[3-Jan]:[28-Jan]])</f>
        <v>0</v>
      </c>
      <c r="I14" s="10"/>
      <c r="J14" s="10"/>
      <c r="K14" s="10"/>
      <c r="L14" s="10"/>
      <c r="M14" s="10"/>
      <c r="N14" s="9">
        <f>SUM(Table1[[#This Row],[3-Feb]:[28-Feb]])</f>
        <v>0</v>
      </c>
      <c r="O14" s="10"/>
      <c r="P14" s="10"/>
      <c r="Q14" s="10"/>
      <c r="R14" s="10"/>
      <c r="S14" s="10"/>
      <c r="T14" s="10">
        <f>SUM(Table1[[#This Row],[3-Mar]:[28-Mar]])</f>
        <v>0</v>
      </c>
      <c r="U14" s="10"/>
      <c r="V14" s="10"/>
      <c r="W14" s="10"/>
      <c r="X14" s="10"/>
      <c r="Y14" s="10"/>
      <c r="Z14" s="9">
        <f>SUM(Table1[[#This Row],[3-Apr]:[28-Apr]])</f>
        <v>0</v>
      </c>
      <c r="AA14" s="10"/>
      <c r="AB14" s="10"/>
      <c r="AC14" s="10"/>
      <c r="AD14" s="10"/>
      <c r="AE14" s="10"/>
      <c r="AF14" s="9">
        <f>SUM(Table1[[#This Row],[3-May]:[28-May]])</f>
        <v>0</v>
      </c>
      <c r="AG14" s="10"/>
      <c r="AH14" s="10"/>
      <c r="AI14" s="10"/>
      <c r="AJ14" s="10"/>
      <c r="AK14" s="10"/>
      <c r="AL14" s="9">
        <f>SUM(Table1[[#This Row],[3-Jun]:[28-Jun]])</f>
        <v>0</v>
      </c>
      <c r="AM14" s="10"/>
      <c r="AN14" s="10"/>
      <c r="AO14" s="10"/>
      <c r="AP14" s="10"/>
      <c r="AQ14" s="10"/>
      <c r="AR14" s="9">
        <f>SUM(Table1[[#This Row],[3-Jul]:[28-Jul]])</f>
        <v>0</v>
      </c>
      <c r="AS14" s="10"/>
      <c r="AT14" s="10"/>
      <c r="AU14" s="10"/>
      <c r="AV14" s="10"/>
      <c r="AW14" s="10"/>
      <c r="AX14" s="9">
        <f>SUM(Table1[[#This Row],[3-Aug]:[28-Aug]])</f>
        <v>0</v>
      </c>
      <c r="AY14" s="10"/>
      <c r="AZ14" s="10"/>
      <c r="BA14" s="10"/>
      <c r="BB14" s="10"/>
      <c r="BC14" s="10"/>
      <c r="BD14" s="9">
        <f>SUM(Table1[[#This Row],[3-Sep]:[28-Sep]])</f>
        <v>0</v>
      </c>
      <c r="BE14" s="10"/>
      <c r="BF14" s="10"/>
      <c r="BG14" s="10"/>
      <c r="BH14" s="10"/>
      <c r="BI14" s="10"/>
      <c r="BJ14" s="9">
        <f>SUM(Table1[[#This Row],[3-Oct]:[28-Oct]])</f>
        <v>0</v>
      </c>
      <c r="BK14" s="10"/>
      <c r="BL14" s="10"/>
      <c r="BM14" s="10"/>
      <c r="BN14" s="10"/>
      <c r="BO14" s="10"/>
      <c r="BP14" s="9">
        <f>SUM(Table1[[#This Row],[3-Nov]:[28-Nov]])</f>
        <v>0</v>
      </c>
      <c r="BQ14" s="10"/>
      <c r="BR14" s="10"/>
      <c r="BS14" s="10"/>
      <c r="BT14" s="10"/>
      <c r="BU14" s="10"/>
      <c r="BV14" s="9">
        <f>SUM(Table1[[#This Row],[3-Dec]:[28-Dec]])</f>
        <v>0</v>
      </c>
      <c r="BW14" s="9">
        <f>SUM(H14,N14,T14,Z14,AF14,AL14,AR14,AX14,BD14,BJ14,BP14,BV14)</f>
        <v>0</v>
      </c>
    </row>
    <row r="15" spans="2:75" x14ac:dyDescent="0.3">
      <c r="B15" s="1" t="s">
        <v>9</v>
      </c>
      <c r="C15" s="8"/>
      <c r="D15" s="14"/>
      <c r="E15" s="14"/>
      <c r="F15" s="14"/>
      <c r="G15" s="14"/>
      <c r="H15" s="9">
        <f>SUM(Table1[[#This Row],[3-Jan]:[28-Jan]])</f>
        <v>0</v>
      </c>
      <c r="I15" s="10"/>
      <c r="J15" s="10"/>
      <c r="K15" s="10"/>
      <c r="L15" s="10"/>
      <c r="M15" s="10"/>
      <c r="N15" s="9">
        <f>SUM(Table1[[#This Row],[3-Feb]:[28-Feb]])</f>
        <v>0</v>
      </c>
      <c r="O15" s="10"/>
      <c r="P15" s="10"/>
      <c r="Q15" s="10"/>
      <c r="R15" s="10"/>
      <c r="S15" s="10"/>
      <c r="T15" s="10">
        <f>SUM(Table1[[#This Row],[3-Mar]:[28-Mar]])</f>
        <v>0</v>
      </c>
      <c r="U15" s="10"/>
      <c r="V15" s="10"/>
      <c r="W15" s="10"/>
      <c r="X15" s="10"/>
      <c r="Y15" s="10"/>
      <c r="Z15" s="9">
        <f>SUM(Table1[[#This Row],[3-Apr]:[28-Apr]])</f>
        <v>0</v>
      </c>
      <c r="AA15" s="10"/>
      <c r="AB15" s="10"/>
      <c r="AC15" s="10"/>
      <c r="AD15" s="10"/>
      <c r="AE15" s="10"/>
      <c r="AF15" s="9">
        <f>SUM(Table1[[#This Row],[3-May]:[28-May]])</f>
        <v>0</v>
      </c>
      <c r="AG15" s="10"/>
      <c r="AH15" s="10"/>
      <c r="AI15" s="10"/>
      <c r="AJ15" s="10"/>
      <c r="AK15" s="10"/>
      <c r="AL15" s="9">
        <f>SUM(Table1[[#This Row],[3-Jun]:[28-Jun]])</f>
        <v>0</v>
      </c>
      <c r="AM15" s="10"/>
      <c r="AN15" s="10"/>
      <c r="AO15" s="10"/>
      <c r="AP15" s="10"/>
      <c r="AQ15" s="10"/>
      <c r="AR15" s="9">
        <f>SUM(Table1[[#This Row],[3-Jul]:[28-Jul]])</f>
        <v>0</v>
      </c>
      <c r="AS15" s="10"/>
      <c r="AT15" s="10"/>
      <c r="AU15" s="10"/>
      <c r="AV15" s="10"/>
      <c r="AW15" s="10"/>
      <c r="AX15" s="9">
        <f>SUM(Table1[[#This Row],[3-Aug]:[28-Aug]])</f>
        <v>0</v>
      </c>
      <c r="AY15" s="10"/>
      <c r="AZ15" s="10"/>
      <c r="BA15" s="10"/>
      <c r="BB15" s="10"/>
      <c r="BC15" s="10"/>
      <c r="BD15" s="9">
        <f>SUM(Table1[[#This Row],[3-Sep]:[28-Sep]])</f>
        <v>0</v>
      </c>
      <c r="BE15" s="10"/>
      <c r="BF15" s="10"/>
      <c r="BG15" s="10"/>
      <c r="BH15" s="10"/>
      <c r="BI15" s="10"/>
      <c r="BJ15" s="9">
        <f>SUM(Table1[[#This Row],[3-Oct]:[28-Oct]])</f>
        <v>0</v>
      </c>
      <c r="BK15" s="10"/>
      <c r="BL15" s="10"/>
      <c r="BM15" s="10"/>
      <c r="BN15" s="10"/>
      <c r="BO15" s="10"/>
      <c r="BP15" s="9">
        <f>SUM(Table1[[#This Row],[3-Nov]:[28-Nov]])</f>
        <v>0</v>
      </c>
      <c r="BQ15" s="10"/>
      <c r="BR15" s="10"/>
      <c r="BS15" s="10"/>
      <c r="BT15" s="10"/>
      <c r="BU15" s="10"/>
      <c r="BV15" s="9">
        <f>SUM(Table1[[#This Row],[3-Dec]:[28-Dec]])</f>
        <v>0</v>
      </c>
      <c r="BW15" s="9">
        <f t="shared" si="0"/>
        <v>0</v>
      </c>
    </row>
    <row r="16" spans="2:75" x14ac:dyDescent="0.3">
      <c r="B16" s="1" t="s">
        <v>88</v>
      </c>
      <c r="C16" s="8"/>
      <c r="D16" s="14"/>
      <c r="E16" s="14"/>
      <c r="F16" s="14"/>
      <c r="G16" s="8"/>
      <c r="H16" s="9">
        <f>SUM(Table1[[#This Row],[3-Jan]:[28-Jan]])</f>
        <v>0</v>
      </c>
      <c r="I16" s="10"/>
      <c r="J16" s="10"/>
      <c r="K16" s="10"/>
      <c r="L16" s="10"/>
      <c r="M16" s="10"/>
      <c r="N16" s="9">
        <f>SUM(Table1[[#This Row],[3-Feb]:[28-Feb]])</f>
        <v>0</v>
      </c>
      <c r="O16" s="10"/>
      <c r="P16" s="10"/>
      <c r="Q16" s="10"/>
      <c r="R16" s="10"/>
      <c r="S16" s="10"/>
      <c r="T16" s="10">
        <f>SUM(Table1[[#This Row],[3-Mar]:[28-Mar]])</f>
        <v>0</v>
      </c>
      <c r="U16" s="10"/>
      <c r="V16" s="10"/>
      <c r="W16" s="10"/>
      <c r="X16" s="10"/>
      <c r="Y16" s="10"/>
      <c r="Z16" s="9">
        <f>SUM(Table1[[#This Row],[3-Apr]:[28-Apr]])</f>
        <v>0</v>
      </c>
      <c r="AA16" s="10"/>
      <c r="AB16" s="10"/>
      <c r="AC16" s="10"/>
      <c r="AD16" s="10"/>
      <c r="AE16" s="10"/>
      <c r="AF16" s="9">
        <f>SUM(Table1[[#This Row],[3-May]:[28-May]])</f>
        <v>0</v>
      </c>
      <c r="AG16" s="10"/>
      <c r="AH16" s="10"/>
      <c r="AI16" s="10"/>
      <c r="AJ16" s="10"/>
      <c r="AK16" s="10"/>
      <c r="AL16" s="9">
        <f>SUM(Table1[[#This Row],[3-Jun]:[28-Jun]])</f>
        <v>0</v>
      </c>
      <c r="AM16" s="10"/>
      <c r="AN16" s="10"/>
      <c r="AO16" s="10"/>
      <c r="AP16" s="10"/>
      <c r="AQ16" s="10"/>
      <c r="AR16" s="9">
        <f>SUM(Table1[[#This Row],[3-Jul]:[28-Jul]])</f>
        <v>0</v>
      </c>
      <c r="AS16" s="10"/>
      <c r="AT16" s="10"/>
      <c r="AU16" s="10"/>
      <c r="AV16" s="10"/>
      <c r="AW16" s="10"/>
      <c r="AX16" s="9">
        <f>SUM(Table1[[#This Row],[3-Aug]:[28-Aug]])</f>
        <v>0</v>
      </c>
      <c r="AY16" s="10"/>
      <c r="AZ16" s="10"/>
      <c r="BA16" s="10"/>
      <c r="BB16" s="10"/>
      <c r="BC16" s="10"/>
      <c r="BD16" s="9">
        <f>SUM(Table1[[#This Row],[3-Sep]:[28-Sep]])</f>
        <v>0</v>
      </c>
      <c r="BE16" s="10"/>
      <c r="BF16" s="10"/>
      <c r="BG16" s="10"/>
      <c r="BH16" s="10"/>
      <c r="BI16" s="10"/>
      <c r="BJ16" s="9">
        <f>SUM(Table1[[#This Row],[3-Oct]:[28-Oct]])</f>
        <v>0</v>
      </c>
      <c r="BK16" s="10"/>
      <c r="BL16" s="10"/>
      <c r="BM16" s="10"/>
      <c r="BN16" s="10"/>
      <c r="BO16" s="10"/>
      <c r="BP16" s="9">
        <f>SUM(Table1[[#This Row],[3-Nov]:[28-Nov]])</f>
        <v>0</v>
      </c>
      <c r="BQ16" s="10"/>
      <c r="BR16" s="10"/>
      <c r="BS16" s="10"/>
      <c r="BT16" s="10"/>
      <c r="BU16" s="10"/>
      <c r="BV16" s="9">
        <f>SUM(Table1[[#This Row],[3-Dec]:[28-Dec]])</f>
        <v>0</v>
      </c>
      <c r="BW16" s="9">
        <f>SUM(H16,N16,T16,Z16,AF16,AL16,AR16,AX16,BD16,BJ16,BP16,BV16)</f>
        <v>0</v>
      </c>
    </row>
    <row r="17" spans="2:75" x14ac:dyDescent="0.3">
      <c r="B17" s="1" t="s">
        <v>10</v>
      </c>
      <c r="C17" s="8"/>
      <c r="D17" s="14"/>
      <c r="E17" s="14"/>
      <c r="F17" s="14"/>
      <c r="G17" s="8"/>
      <c r="H17" s="9">
        <f>SUM(Table1[[#This Row],[3-Jan]:[28-Jan]])</f>
        <v>0</v>
      </c>
      <c r="I17" s="10"/>
      <c r="J17" s="10"/>
      <c r="K17" s="10"/>
      <c r="L17" s="10"/>
      <c r="M17" s="10"/>
      <c r="N17" s="9">
        <f>SUM(Table1[[#This Row],[3-Feb]:[28-Feb]])</f>
        <v>0</v>
      </c>
      <c r="O17" s="10"/>
      <c r="P17" s="10"/>
      <c r="Q17" s="10"/>
      <c r="R17" s="10"/>
      <c r="S17" s="10"/>
      <c r="T17" s="10">
        <f>SUM(Table1[[#This Row],[3-Mar]:[28-Mar]])</f>
        <v>0</v>
      </c>
      <c r="U17" s="10"/>
      <c r="V17" s="10"/>
      <c r="W17" s="10"/>
      <c r="X17" s="10"/>
      <c r="Y17" s="10"/>
      <c r="Z17" s="9">
        <f>SUM(Table1[[#This Row],[3-Apr]:[28-Apr]])</f>
        <v>0</v>
      </c>
      <c r="AA17" s="10"/>
      <c r="AB17" s="10"/>
      <c r="AC17" s="10"/>
      <c r="AD17" s="10"/>
      <c r="AE17" s="10"/>
      <c r="AF17" s="9">
        <f>SUM(Table1[[#This Row],[3-May]:[28-May]])</f>
        <v>0</v>
      </c>
      <c r="AG17" s="10"/>
      <c r="AH17" s="10"/>
      <c r="AI17" s="10"/>
      <c r="AJ17" s="10"/>
      <c r="AK17" s="10"/>
      <c r="AL17" s="9">
        <f>SUM(Table1[[#This Row],[3-Jun]:[28-Jun]])</f>
        <v>0</v>
      </c>
      <c r="AM17" s="10"/>
      <c r="AN17" s="10"/>
      <c r="AO17" s="10"/>
      <c r="AP17" s="10"/>
      <c r="AQ17" s="10"/>
      <c r="AR17" s="9">
        <f>SUM(Table1[[#This Row],[3-Jul]:[28-Jul]])</f>
        <v>0</v>
      </c>
      <c r="AS17" s="10"/>
      <c r="AT17" s="10"/>
      <c r="AU17" s="10"/>
      <c r="AV17" s="10"/>
      <c r="AW17" s="10"/>
      <c r="AX17" s="9">
        <f>SUM(Table1[[#This Row],[3-Aug]:[28-Aug]])</f>
        <v>0</v>
      </c>
      <c r="AY17" s="10"/>
      <c r="AZ17" s="10"/>
      <c r="BA17" s="10"/>
      <c r="BB17" s="10"/>
      <c r="BC17" s="10"/>
      <c r="BD17" s="9">
        <f>SUM(Table1[[#This Row],[3-Sep]:[28-Sep]])</f>
        <v>0</v>
      </c>
      <c r="BE17" s="10"/>
      <c r="BF17" s="10"/>
      <c r="BG17" s="10"/>
      <c r="BH17" s="10"/>
      <c r="BI17" s="10"/>
      <c r="BJ17" s="9">
        <f>SUM(Table1[[#This Row],[3-Oct]:[28-Oct]])</f>
        <v>0</v>
      </c>
      <c r="BK17" s="10"/>
      <c r="BL17" s="10"/>
      <c r="BM17" s="10"/>
      <c r="BN17" s="10"/>
      <c r="BO17" s="10"/>
      <c r="BP17" s="9">
        <f>SUM(Table1[[#This Row],[3-Nov]:[28-Nov]])</f>
        <v>0</v>
      </c>
      <c r="BQ17" s="10"/>
      <c r="BR17" s="10"/>
      <c r="BS17" s="10"/>
      <c r="BT17" s="10"/>
      <c r="BU17" s="10"/>
      <c r="BV17" s="9">
        <f>SUM(Table1[[#This Row],[3-Dec]:[28-Dec]])</f>
        <v>0</v>
      </c>
      <c r="BW17" s="9">
        <f t="shared" si="0"/>
        <v>0</v>
      </c>
    </row>
    <row r="18" spans="2:75" x14ac:dyDescent="0.3">
      <c r="B18" s="1" t="s">
        <v>87</v>
      </c>
      <c r="C18" s="8"/>
      <c r="D18" s="8"/>
      <c r="E18" s="8"/>
      <c r="F18" s="8"/>
      <c r="G18" s="14"/>
      <c r="H18" s="9">
        <f>SUM(Table1[[#This Row],[3-Jan]:[28-Jan]])</f>
        <v>0</v>
      </c>
      <c r="I18" s="10"/>
      <c r="J18" s="10"/>
      <c r="K18" s="10"/>
      <c r="L18" s="10"/>
      <c r="M18" s="10"/>
      <c r="N18" s="9">
        <f>SUM(Table1[[#This Row],[3-Feb]:[28-Feb]])</f>
        <v>0</v>
      </c>
      <c r="O18" s="10"/>
      <c r="P18" s="10"/>
      <c r="Q18" s="10"/>
      <c r="R18" s="10"/>
      <c r="S18" s="10"/>
      <c r="T18" s="10">
        <f>SUM(Table1[[#This Row],[3-Mar]:[28-Mar]])</f>
        <v>0</v>
      </c>
      <c r="U18" s="10"/>
      <c r="V18" s="10"/>
      <c r="W18" s="10"/>
      <c r="X18" s="10"/>
      <c r="Y18" s="10"/>
      <c r="Z18" s="9">
        <f>SUM(Table1[[#This Row],[3-Apr]:[28-Apr]])</f>
        <v>0</v>
      </c>
      <c r="AA18" s="10"/>
      <c r="AB18" s="10"/>
      <c r="AC18" s="10"/>
      <c r="AD18" s="10"/>
      <c r="AE18" s="10"/>
      <c r="AF18" s="9">
        <f>SUM(Table1[[#This Row],[3-May]:[28-May]])</f>
        <v>0</v>
      </c>
      <c r="AG18" s="10"/>
      <c r="AH18" s="10"/>
      <c r="AI18" s="10"/>
      <c r="AJ18" s="10"/>
      <c r="AK18" s="10"/>
      <c r="AL18" s="9">
        <f>SUM(Table1[[#This Row],[3-Jun]:[28-Jun]])</f>
        <v>0</v>
      </c>
      <c r="AM18" s="10"/>
      <c r="AN18" s="10"/>
      <c r="AO18" s="10"/>
      <c r="AP18" s="10"/>
      <c r="AQ18" s="10"/>
      <c r="AR18" s="9">
        <f>SUM(Table1[[#This Row],[3-Jul]:[28-Jul]])</f>
        <v>0</v>
      </c>
      <c r="AS18" s="10"/>
      <c r="AT18" s="10"/>
      <c r="AU18" s="10"/>
      <c r="AV18" s="10"/>
      <c r="AW18" s="10"/>
      <c r="AX18" s="9">
        <f>SUM(Table1[[#This Row],[3-Aug]:[28-Aug]])</f>
        <v>0</v>
      </c>
      <c r="AY18" s="10"/>
      <c r="AZ18" s="10"/>
      <c r="BA18" s="10"/>
      <c r="BB18" s="10"/>
      <c r="BC18" s="10"/>
      <c r="BD18" s="9">
        <f>SUM(Table1[[#This Row],[3-Sep]:[28-Sep]])</f>
        <v>0</v>
      </c>
      <c r="BE18" s="10"/>
      <c r="BF18" s="10"/>
      <c r="BG18" s="10"/>
      <c r="BH18" s="10"/>
      <c r="BI18" s="10"/>
      <c r="BJ18" s="9">
        <f>SUM(Table1[[#This Row],[3-Oct]:[28-Oct]])</f>
        <v>0</v>
      </c>
      <c r="BK18" s="10"/>
      <c r="BL18" s="10"/>
      <c r="BM18" s="10"/>
      <c r="BN18" s="10"/>
      <c r="BO18" s="10"/>
      <c r="BP18" s="9">
        <f>SUM(Table1[[#This Row],[3-Nov]:[28-Nov]])</f>
        <v>0</v>
      </c>
      <c r="BQ18" s="10"/>
      <c r="BR18" s="10"/>
      <c r="BS18" s="10"/>
      <c r="BT18" s="10"/>
      <c r="BU18" s="10"/>
      <c r="BV18" s="9">
        <f>SUM(Table1[[#This Row],[3-Dec]:[28-Dec]])</f>
        <v>0</v>
      </c>
      <c r="BW18" s="9">
        <f>SUM(H18,N18,T18,Z18,AF18,AL18,AR18,AX18,BD18,BJ18,BP18,BV18)</f>
        <v>0</v>
      </c>
    </row>
    <row r="19" spans="2:75" x14ac:dyDescent="0.3">
      <c r="B19" s="1" t="s">
        <v>71</v>
      </c>
      <c r="C19" s="8"/>
      <c r="D19" s="8"/>
      <c r="E19" s="8"/>
      <c r="F19" s="8"/>
      <c r="G19" s="8"/>
      <c r="H19" s="9">
        <f>SUM(Table1[[#This Row],[3-Jan]:[28-Jan]])</f>
        <v>0</v>
      </c>
      <c r="I19" s="10"/>
      <c r="J19" s="10"/>
      <c r="K19" s="10"/>
      <c r="L19" s="10"/>
      <c r="M19" s="10"/>
      <c r="N19" s="9">
        <f>SUM(Table1[[#This Row],[3-Feb]:[28-Feb]])</f>
        <v>0</v>
      </c>
      <c r="O19" s="10"/>
      <c r="P19" s="10"/>
      <c r="Q19" s="10"/>
      <c r="R19" s="10"/>
      <c r="S19" s="10"/>
      <c r="T19" s="10">
        <f>SUM(Table1[[#This Row],[3-Mar]:[28-Mar]])</f>
        <v>0</v>
      </c>
      <c r="U19" s="10"/>
      <c r="V19" s="10"/>
      <c r="W19" s="10"/>
      <c r="X19" s="10"/>
      <c r="Y19" s="10"/>
      <c r="Z19" s="9">
        <f>SUM(Table1[[#This Row],[3-Apr]:[28-Apr]])</f>
        <v>0</v>
      </c>
      <c r="AA19" s="10"/>
      <c r="AB19" s="10"/>
      <c r="AC19" s="10"/>
      <c r="AD19" s="10"/>
      <c r="AE19" s="10"/>
      <c r="AF19" s="9">
        <f>SUM(Table1[[#This Row],[3-May]:[28-May]])</f>
        <v>0</v>
      </c>
      <c r="AG19" s="10"/>
      <c r="AH19" s="10"/>
      <c r="AI19" s="10"/>
      <c r="AJ19" s="10"/>
      <c r="AK19" s="10"/>
      <c r="AL19" s="9">
        <f>SUM(Table1[[#This Row],[3-Jun]:[28-Jun]])</f>
        <v>0</v>
      </c>
      <c r="AM19" s="10"/>
      <c r="AN19" s="10"/>
      <c r="AO19" s="10"/>
      <c r="AP19" s="10"/>
      <c r="AQ19" s="10"/>
      <c r="AR19" s="9">
        <f>SUM(Table1[[#This Row],[3-Jul]:[28-Jul]])</f>
        <v>0</v>
      </c>
      <c r="AS19" s="10"/>
      <c r="AT19" s="10"/>
      <c r="AU19" s="10"/>
      <c r="AV19" s="10"/>
      <c r="AW19" s="10"/>
      <c r="AX19" s="9">
        <f>SUM(Table1[[#This Row],[3-Aug]:[28-Aug]])</f>
        <v>0</v>
      </c>
      <c r="AY19" s="10"/>
      <c r="AZ19" s="10"/>
      <c r="BA19" s="10"/>
      <c r="BB19" s="10"/>
      <c r="BC19" s="10"/>
      <c r="BD19" s="9">
        <f>SUM(Table1[[#This Row],[3-Sep]:[28-Sep]])</f>
        <v>0</v>
      </c>
      <c r="BE19" s="10"/>
      <c r="BF19" s="10"/>
      <c r="BG19" s="10"/>
      <c r="BH19" s="10"/>
      <c r="BI19" s="10"/>
      <c r="BJ19" s="9">
        <f>SUM(Table1[[#This Row],[3-Oct]:[28-Oct]])</f>
        <v>0</v>
      </c>
      <c r="BK19" s="10"/>
      <c r="BL19" s="10"/>
      <c r="BM19" s="10"/>
      <c r="BN19" s="10"/>
      <c r="BO19" s="10"/>
      <c r="BP19" s="9">
        <f>SUM(Table1[[#This Row],[3-Nov]:[28-Nov]])</f>
        <v>0</v>
      </c>
      <c r="BQ19" s="10"/>
      <c r="BR19" s="10"/>
      <c r="BS19" s="10"/>
      <c r="BT19" s="10"/>
      <c r="BU19" s="10"/>
      <c r="BV19" s="9">
        <f>SUM(Table1[[#This Row],[3-Dec]:[28-Dec]])</f>
        <v>0</v>
      </c>
      <c r="BW19" s="9">
        <f t="shared" si="0"/>
        <v>0</v>
      </c>
    </row>
    <row r="20" spans="2:75" x14ac:dyDescent="0.3">
      <c r="B20" s="1" t="s">
        <v>72</v>
      </c>
      <c r="C20" s="8"/>
      <c r="D20" s="8"/>
      <c r="E20" s="8"/>
      <c r="F20" s="8"/>
      <c r="G20" s="8"/>
      <c r="H20" s="9">
        <f>SUM(Table1[[#This Row],[3-Jan]:[28-Jan]])</f>
        <v>0</v>
      </c>
      <c r="I20" s="10"/>
      <c r="J20" s="10"/>
      <c r="K20" s="10"/>
      <c r="L20" s="10"/>
      <c r="M20" s="10"/>
      <c r="N20" s="9">
        <f>SUM(Table1[[#This Row],[3-Feb]:[28-Feb]])</f>
        <v>0</v>
      </c>
      <c r="O20" s="10"/>
      <c r="P20" s="10"/>
      <c r="Q20" s="10"/>
      <c r="R20" s="10"/>
      <c r="S20" s="10"/>
      <c r="T20" s="10">
        <f>SUM(Table1[[#This Row],[3-Mar]:[28-Mar]])</f>
        <v>0</v>
      </c>
      <c r="U20" s="10"/>
      <c r="V20" s="10"/>
      <c r="W20" s="10"/>
      <c r="X20" s="10"/>
      <c r="Y20" s="10"/>
      <c r="Z20" s="9">
        <f>SUM(Table1[[#This Row],[3-Apr]:[28-Apr]])</f>
        <v>0</v>
      </c>
      <c r="AA20" s="10"/>
      <c r="AB20" s="10"/>
      <c r="AC20" s="10"/>
      <c r="AD20" s="10"/>
      <c r="AE20" s="10"/>
      <c r="AF20" s="9">
        <f>SUM(Table1[[#This Row],[3-May]:[28-May]])</f>
        <v>0</v>
      </c>
      <c r="AG20" s="10"/>
      <c r="AH20" s="10"/>
      <c r="AI20" s="10"/>
      <c r="AJ20" s="10"/>
      <c r="AK20" s="10"/>
      <c r="AL20" s="9">
        <f>SUM(Table1[[#This Row],[3-Jun]:[28-Jun]])</f>
        <v>0</v>
      </c>
      <c r="AM20" s="10"/>
      <c r="AN20" s="10"/>
      <c r="AO20" s="10"/>
      <c r="AP20" s="10"/>
      <c r="AQ20" s="10"/>
      <c r="AR20" s="9">
        <f>SUM(Table1[[#This Row],[3-Jul]:[28-Jul]])</f>
        <v>0</v>
      </c>
      <c r="AS20" s="10"/>
      <c r="AT20" s="10"/>
      <c r="AU20" s="10"/>
      <c r="AV20" s="10"/>
      <c r="AW20" s="10"/>
      <c r="AX20" s="9">
        <f>SUM(Table1[[#This Row],[3-Aug]:[28-Aug]])</f>
        <v>0</v>
      </c>
      <c r="AY20" s="10"/>
      <c r="AZ20" s="10"/>
      <c r="BA20" s="10"/>
      <c r="BB20" s="10"/>
      <c r="BC20" s="10"/>
      <c r="BD20" s="9">
        <f>SUM(Table1[[#This Row],[3-Sep]:[28-Sep]])</f>
        <v>0</v>
      </c>
      <c r="BE20" s="10"/>
      <c r="BF20" s="10"/>
      <c r="BG20" s="10"/>
      <c r="BH20" s="10"/>
      <c r="BI20" s="10"/>
      <c r="BJ20" s="9">
        <f>SUM(Table1[[#This Row],[3-Oct]:[28-Oct]])</f>
        <v>0</v>
      </c>
      <c r="BK20" s="10"/>
      <c r="BL20" s="10"/>
      <c r="BM20" s="10"/>
      <c r="BN20" s="10"/>
      <c r="BO20" s="10"/>
      <c r="BP20" s="9">
        <f>SUM(Table1[[#This Row],[3-Nov]:[28-Nov]])</f>
        <v>0</v>
      </c>
      <c r="BQ20" s="10"/>
      <c r="BR20" s="10"/>
      <c r="BS20" s="10"/>
      <c r="BT20" s="10"/>
      <c r="BU20" s="10"/>
      <c r="BV20" s="9">
        <f>SUM(Table1[[#This Row],[3-Dec]:[28-Dec]])</f>
        <v>0</v>
      </c>
      <c r="BW20" s="9">
        <f t="shared" ref="BW20:BW25" si="1">SUM(H20,N20,T20,Z20,AF20,AL20,AR20,AX20,BD20,BJ20,BP20,BV20)</f>
        <v>0</v>
      </c>
    </row>
    <row r="21" spans="2:75" x14ac:dyDescent="0.3">
      <c r="C21" s="8"/>
      <c r="D21" s="8"/>
      <c r="E21" s="8"/>
      <c r="F21" s="8"/>
      <c r="G21" s="8"/>
      <c r="H21" s="9">
        <f>SUM(Table1[[#This Row],[3-Jan]:[28-Jan]])</f>
        <v>0</v>
      </c>
      <c r="I21" s="10"/>
      <c r="J21" s="10"/>
      <c r="K21" s="10"/>
      <c r="L21" s="10"/>
      <c r="M21" s="10"/>
      <c r="N21" s="9">
        <f>SUM(Table1[[#This Row],[3-Feb]:[28-Feb]])</f>
        <v>0</v>
      </c>
      <c r="O21" s="10"/>
      <c r="P21" s="10"/>
      <c r="Q21" s="10"/>
      <c r="R21" s="10"/>
      <c r="S21" s="10"/>
      <c r="T21" s="10">
        <f>SUM(Table1[[#This Row],[3-Mar]:[28-Mar]])</f>
        <v>0</v>
      </c>
      <c r="U21" s="10"/>
      <c r="V21" s="10"/>
      <c r="W21" s="10"/>
      <c r="X21" s="10"/>
      <c r="Y21" s="10"/>
      <c r="Z21" s="9">
        <f>SUM(Table1[[#This Row],[3-Apr]:[28-Apr]])</f>
        <v>0</v>
      </c>
      <c r="AA21" s="10"/>
      <c r="AB21" s="10"/>
      <c r="AC21" s="10"/>
      <c r="AD21" s="10"/>
      <c r="AE21" s="10"/>
      <c r="AF21" s="9">
        <f>SUM(Table1[[#This Row],[3-May]:[28-May]])</f>
        <v>0</v>
      </c>
      <c r="AG21" s="10"/>
      <c r="AH21" s="10"/>
      <c r="AI21" s="10"/>
      <c r="AJ21" s="10"/>
      <c r="AK21" s="10"/>
      <c r="AL21" s="9">
        <f>SUM(Table1[[#This Row],[3-Jun]:[28-Jun]])</f>
        <v>0</v>
      </c>
      <c r="AM21" s="10"/>
      <c r="AN21" s="10"/>
      <c r="AO21" s="10"/>
      <c r="AP21" s="10"/>
      <c r="AQ21" s="10"/>
      <c r="AR21" s="9">
        <f>SUM(Table1[[#This Row],[3-Jul]:[28-Jul]])</f>
        <v>0</v>
      </c>
      <c r="AS21" s="10"/>
      <c r="AT21" s="10"/>
      <c r="AU21" s="10"/>
      <c r="AV21" s="10"/>
      <c r="AW21" s="10"/>
      <c r="AX21" s="9">
        <f>SUM(Table1[[#This Row],[3-Aug]:[28-Aug]])</f>
        <v>0</v>
      </c>
      <c r="AY21" s="10"/>
      <c r="AZ21" s="10"/>
      <c r="BA21" s="10"/>
      <c r="BB21" s="10"/>
      <c r="BC21" s="10"/>
      <c r="BD21" s="9">
        <f>SUM(Table1[[#This Row],[3-Sep]:[28-Sep]])</f>
        <v>0</v>
      </c>
      <c r="BE21" s="10"/>
      <c r="BF21" s="10"/>
      <c r="BG21" s="10"/>
      <c r="BH21" s="10"/>
      <c r="BI21" s="10"/>
      <c r="BJ21" s="9">
        <f>SUM(Table1[[#This Row],[3-Oct]:[28-Oct]])</f>
        <v>0</v>
      </c>
      <c r="BK21" s="10"/>
      <c r="BL21" s="10"/>
      <c r="BM21" s="10"/>
      <c r="BN21" s="10"/>
      <c r="BO21" s="10"/>
      <c r="BP21" s="9">
        <f>SUM(Table1[[#This Row],[3-Nov]:[28-Nov]])</f>
        <v>0</v>
      </c>
      <c r="BQ21" s="10"/>
      <c r="BR21" s="10"/>
      <c r="BS21" s="10"/>
      <c r="BT21" s="10"/>
      <c r="BU21" s="10"/>
      <c r="BV21" s="9">
        <f>SUM(Table1[[#This Row],[3-Dec]:[28-Dec]])</f>
        <v>0</v>
      </c>
      <c r="BW21" s="9">
        <f t="shared" si="1"/>
        <v>0</v>
      </c>
    </row>
    <row r="22" spans="2:75" x14ac:dyDescent="0.3">
      <c r="C22" s="8"/>
      <c r="D22" s="8"/>
      <c r="E22" s="8"/>
      <c r="F22" s="8"/>
      <c r="G22" s="8"/>
      <c r="H22" s="9">
        <f>SUM(Table1[[#This Row],[3-Jan]:[28-Jan]])</f>
        <v>0</v>
      </c>
      <c r="I22" s="10"/>
      <c r="J22" s="10"/>
      <c r="K22" s="10"/>
      <c r="L22" s="10"/>
      <c r="M22" s="10"/>
      <c r="N22" s="9">
        <f>SUM(Table1[[#This Row],[3-Feb]:[28-Feb]])</f>
        <v>0</v>
      </c>
      <c r="O22" s="10"/>
      <c r="P22" s="10"/>
      <c r="Q22" s="10"/>
      <c r="R22" s="10"/>
      <c r="S22" s="10"/>
      <c r="T22" s="10">
        <f>SUM(Table1[[#This Row],[3-Mar]:[28-Mar]])</f>
        <v>0</v>
      </c>
      <c r="U22" s="10"/>
      <c r="V22" s="10"/>
      <c r="W22" s="10"/>
      <c r="X22" s="10"/>
      <c r="Y22" s="10"/>
      <c r="Z22" s="9">
        <f>SUM(Table1[[#This Row],[3-Apr]:[28-Apr]])</f>
        <v>0</v>
      </c>
      <c r="AA22" s="10"/>
      <c r="AB22" s="10"/>
      <c r="AC22" s="10"/>
      <c r="AD22" s="10"/>
      <c r="AE22" s="10"/>
      <c r="AF22" s="9">
        <f>SUM(Table1[[#This Row],[3-May]:[28-May]])</f>
        <v>0</v>
      </c>
      <c r="AG22" s="10"/>
      <c r="AH22" s="10"/>
      <c r="AI22" s="10"/>
      <c r="AJ22" s="10"/>
      <c r="AK22" s="10"/>
      <c r="AL22" s="9">
        <f>SUM(Table1[[#This Row],[3-Jun]:[28-Jun]])</f>
        <v>0</v>
      </c>
      <c r="AM22" s="10"/>
      <c r="AN22" s="10"/>
      <c r="AO22" s="10"/>
      <c r="AP22" s="10"/>
      <c r="AQ22" s="10"/>
      <c r="AR22" s="9">
        <f>SUM(Table1[[#This Row],[3-Jul]:[28-Jul]])</f>
        <v>0</v>
      </c>
      <c r="AS22" s="10"/>
      <c r="AT22" s="10"/>
      <c r="AU22" s="10"/>
      <c r="AV22" s="10"/>
      <c r="AW22" s="10"/>
      <c r="AX22" s="9">
        <f>SUM(Table1[[#This Row],[3-Aug]:[28-Aug]])</f>
        <v>0</v>
      </c>
      <c r="AY22" s="10"/>
      <c r="AZ22" s="10"/>
      <c r="BA22" s="10"/>
      <c r="BB22" s="10"/>
      <c r="BC22" s="10"/>
      <c r="BD22" s="9">
        <f>SUM(Table1[[#This Row],[3-Sep]:[28-Sep]])</f>
        <v>0</v>
      </c>
      <c r="BE22" s="10"/>
      <c r="BF22" s="10"/>
      <c r="BG22" s="10"/>
      <c r="BH22" s="10"/>
      <c r="BI22" s="10"/>
      <c r="BJ22" s="9">
        <f>SUM(Table1[[#This Row],[3-Oct]:[28-Oct]])</f>
        <v>0</v>
      </c>
      <c r="BK22" s="10"/>
      <c r="BL22" s="10"/>
      <c r="BM22" s="10"/>
      <c r="BN22" s="10"/>
      <c r="BO22" s="10"/>
      <c r="BP22" s="9">
        <f>SUM(Table1[[#This Row],[3-Nov]:[28-Nov]])</f>
        <v>0</v>
      </c>
      <c r="BQ22" s="10"/>
      <c r="BR22" s="10"/>
      <c r="BS22" s="10"/>
      <c r="BT22" s="10"/>
      <c r="BU22" s="10"/>
      <c r="BV22" s="9">
        <f>SUM(Table1[[#This Row],[3-Dec]:[28-Dec]])</f>
        <v>0</v>
      </c>
      <c r="BW22" s="9">
        <f t="shared" si="1"/>
        <v>0</v>
      </c>
    </row>
    <row r="23" spans="2:75" x14ac:dyDescent="0.3">
      <c r="C23" s="8"/>
      <c r="D23" s="8"/>
      <c r="E23" s="8"/>
      <c r="F23" s="8"/>
      <c r="G23" s="8"/>
      <c r="H23" s="9">
        <f>SUM(Table1[[#This Row],[3-Jan]:[28-Jan]])</f>
        <v>0</v>
      </c>
      <c r="I23" s="10"/>
      <c r="J23" s="10"/>
      <c r="K23" s="10"/>
      <c r="L23" s="10"/>
      <c r="M23" s="10"/>
      <c r="N23" s="9">
        <f>SUM(Table1[[#This Row],[3-Feb]:[28-Feb]])</f>
        <v>0</v>
      </c>
      <c r="O23" s="10"/>
      <c r="P23" s="10"/>
      <c r="Q23" s="10"/>
      <c r="R23" s="10"/>
      <c r="S23" s="10"/>
      <c r="T23" s="10">
        <f>SUM(Table1[[#This Row],[3-Mar]:[28-Mar]])</f>
        <v>0</v>
      </c>
      <c r="U23" s="10"/>
      <c r="V23" s="10"/>
      <c r="W23" s="10"/>
      <c r="X23" s="10"/>
      <c r="Y23" s="10"/>
      <c r="Z23" s="9">
        <f>SUM(Table1[[#This Row],[3-Apr]:[28-Apr]])</f>
        <v>0</v>
      </c>
      <c r="AA23" s="10"/>
      <c r="AB23" s="10"/>
      <c r="AC23" s="10"/>
      <c r="AD23" s="10"/>
      <c r="AE23" s="10"/>
      <c r="AF23" s="9">
        <f>SUM(Table1[[#This Row],[3-May]:[28-May]])</f>
        <v>0</v>
      </c>
      <c r="AG23" s="10"/>
      <c r="AH23" s="10"/>
      <c r="AI23" s="10"/>
      <c r="AJ23" s="10"/>
      <c r="AK23" s="10"/>
      <c r="AL23" s="9">
        <f>SUM(Table1[[#This Row],[3-Jun]:[28-Jun]])</f>
        <v>0</v>
      </c>
      <c r="AM23" s="10"/>
      <c r="AN23" s="10"/>
      <c r="AO23" s="10"/>
      <c r="AP23" s="10"/>
      <c r="AQ23" s="10"/>
      <c r="AR23" s="9">
        <f>SUM(Table1[[#This Row],[3-Jul]:[28-Jul]])</f>
        <v>0</v>
      </c>
      <c r="AS23" s="10"/>
      <c r="AT23" s="10"/>
      <c r="AU23" s="10"/>
      <c r="AV23" s="10"/>
      <c r="AW23" s="10"/>
      <c r="AX23" s="9">
        <f>SUM(Table1[[#This Row],[3-Aug]:[28-Aug]])</f>
        <v>0</v>
      </c>
      <c r="AY23" s="10"/>
      <c r="AZ23" s="10"/>
      <c r="BA23" s="10"/>
      <c r="BB23" s="10"/>
      <c r="BC23" s="10"/>
      <c r="BD23" s="9">
        <f>SUM(Table1[[#This Row],[3-Sep]:[28-Sep]])</f>
        <v>0</v>
      </c>
      <c r="BE23" s="10"/>
      <c r="BF23" s="10"/>
      <c r="BG23" s="10"/>
      <c r="BH23" s="10"/>
      <c r="BI23" s="10"/>
      <c r="BJ23" s="9">
        <f>SUM(Table1[[#This Row],[3-Oct]:[28-Oct]])</f>
        <v>0</v>
      </c>
      <c r="BK23" s="10"/>
      <c r="BL23" s="10"/>
      <c r="BM23" s="10"/>
      <c r="BN23" s="10"/>
      <c r="BO23" s="10"/>
      <c r="BP23" s="9">
        <f>SUM(Table1[[#This Row],[3-Nov]:[28-Nov]])</f>
        <v>0</v>
      </c>
      <c r="BQ23" s="10"/>
      <c r="BR23" s="10"/>
      <c r="BS23" s="10"/>
      <c r="BT23" s="10"/>
      <c r="BU23" s="10"/>
      <c r="BV23" s="9">
        <f>SUM(Table1[[#This Row],[3-Dec]:[28-Dec]])</f>
        <v>0</v>
      </c>
      <c r="BW23" s="9">
        <f t="shared" si="1"/>
        <v>0</v>
      </c>
    </row>
    <row r="24" spans="2:75" x14ac:dyDescent="0.3">
      <c r="C24" s="8"/>
      <c r="D24" s="8"/>
      <c r="E24" s="8"/>
      <c r="F24" s="8"/>
      <c r="G24" s="8"/>
      <c r="H24" s="9">
        <f>SUM(Table1[[#This Row],[3-Jan]:[28-Jan]])</f>
        <v>0</v>
      </c>
      <c r="I24" s="10"/>
      <c r="J24" s="10"/>
      <c r="K24" s="10"/>
      <c r="L24" s="10"/>
      <c r="M24" s="10"/>
      <c r="N24" s="9">
        <f>SUM(Table1[[#This Row],[3-Feb]:[28-Feb]])</f>
        <v>0</v>
      </c>
      <c r="O24" s="10"/>
      <c r="P24" s="10"/>
      <c r="Q24" s="10"/>
      <c r="R24" s="10"/>
      <c r="S24" s="10"/>
      <c r="T24" s="10">
        <f>SUM(Table1[[#This Row],[3-Mar]:[28-Mar]])</f>
        <v>0</v>
      </c>
      <c r="U24" s="10"/>
      <c r="V24" s="10"/>
      <c r="W24" s="10"/>
      <c r="X24" s="10"/>
      <c r="Y24" s="10"/>
      <c r="Z24" s="9">
        <f>SUM(Table1[[#This Row],[3-Apr]:[28-Apr]])</f>
        <v>0</v>
      </c>
      <c r="AA24" s="10"/>
      <c r="AB24" s="10"/>
      <c r="AC24" s="10"/>
      <c r="AD24" s="10"/>
      <c r="AE24" s="10"/>
      <c r="AF24" s="9">
        <f>SUM(Table1[[#This Row],[3-May]:[28-May]])</f>
        <v>0</v>
      </c>
      <c r="AG24" s="10"/>
      <c r="AH24" s="10"/>
      <c r="AI24" s="10"/>
      <c r="AJ24" s="10"/>
      <c r="AK24" s="10"/>
      <c r="AL24" s="9">
        <f>SUM(Table1[[#This Row],[3-Jun]:[28-Jun]])</f>
        <v>0</v>
      </c>
      <c r="AM24" s="10"/>
      <c r="AN24" s="10"/>
      <c r="AO24" s="10"/>
      <c r="AP24" s="10"/>
      <c r="AQ24" s="10"/>
      <c r="AR24" s="9">
        <f>SUM(Table1[[#This Row],[3-Jul]:[28-Jul]])</f>
        <v>0</v>
      </c>
      <c r="AS24" s="10"/>
      <c r="AT24" s="10"/>
      <c r="AU24" s="10"/>
      <c r="AV24" s="10"/>
      <c r="AW24" s="10"/>
      <c r="AX24" s="9">
        <f>SUM(Table1[[#This Row],[3-Aug]:[28-Aug]])</f>
        <v>0</v>
      </c>
      <c r="AY24" s="10"/>
      <c r="AZ24" s="10"/>
      <c r="BA24" s="10"/>
      <c r="BB24" s="10"/>
      <c r="BC24" s="10"/>
      <c r="BD24" s="9">
        <f>SUM(Table1[[#This Row],[3-Sep]:[28-Sep]])</f>
        <v>0</v>
      </c>
      <c r="BE24" s="10"/>
      <c r="BF24" s="10"/>
      <c r="BG24" s="10"/>
      <c r="BH24" s="10"/>
      <c r="BI24" s="10"/>
      <c r="BJ24" s="9">
        <f>SUM(Table1[[#This Row],[3-Oct]:[28-Oct]])</f>
        <v>0</v>
      </c>
      <c r="BK24" s="10"/>
      <c r="BL24" s="10"/>
      <c r="BM24" s="10"/>
      <c r="BN24" s="10"/>
      <c r="BO24" s="10"/>
      <c r="BP24" s="9">
        <f>SUM(Table1[[#This Row],[3-Nov]:[28-Nov]])</f>
        <v>0</v>
      </c>
      <c r="BQ24" s="10"/>
      <c r="BR24" s="10"/>
      <c r="BS24" s="10"/>
      <c r="BT24" s="10"/>
      <c r="BU24" s="10"/>
      <c r="BV24" s="9">
        <f>SUM(Table1[[#This Row],[3-Dec]:[28-Dec]])</f>
        <v>0</v>
      </c>
      <c r="BW24" s="9">
        <f t="shared" si="1"/>
        <v>0</v>
      </c>
    </row>
    <row r="25" spans="2:75" x14ac:dyDescent="0.3">
      <c r="C25" s="8"/>
      <c r="D25" s="8"/>
      <c r="E25" s="8"/>
      <c r="F25" s="8"/>
      <c r="G25" s="8"/>
      <c r="H25" s="9">
        <f>SUM(Table1[[#This Row],[3-Jan]:[28-Jan]])</f>
        <v>0</v>
      </c>
      <c r="I25" s="10"/>
      <c r="J25" s="10"/>
      <c r="K25" s="10"/>
      <c r="L25" s="10"/>
      <c r="M25" s="10"/>
      <c r="N25" s="9">
        <f>SUM(Table1[[#This Row],[3-Feb]:[28-Feb]])</f>
        <v>0</v>
      </c>
      <c r="O25" s="10"/>
      <c r="P25" s="10"/>
      <c r="Q25" s="10"/>
      <c r="R25" s="10"/>
      <c r="S25" s="10"/>
      <c r="T25" s="10">
        <f>SUM(Table1[[#This Row],[3-Mar]:[28-Mar]])</f>
        <v>0</v>
      </c>
      <c r="U25" s="10"/>
      <c r="V25" s="10"/>
      <c r="W25" s="10"/>
      <c r="X25" s="10"/>
      <c r="Y25" s="10"/>
      <c r="Z25" s="9">
        <f>SUM(Table1[[#This Row],[3-Apr]:[28-Apr]])</f>
        <v>0</v>
      </c>
      <c r="AA25" s="10"/>
      <c r="AB25" s="10"/>
      <c r="AC25" s="10"/>
      <c r="AD25" s="10"/>
      <c r="AE25" s="10"/>
      <c r="AF25" s="9">
        <f>SUM(Table1[[#This Row],[3-May]:[28-May]])</f>
        <v>0</v>
      </c>
      <c r="AG25" s="10"/>
      <c r="AH25" s="10"/>
      <c r="AI25" s="10"/>
      <c r="AJ25" s="10"/>
      <c r="AK25" s="10"/>
      <c r="AL25" s="9">
        <f>SUM(Table1[[#This Row],[3-Jun]:[28-Jun]])</f>
        <v>0</v>
      </c>
      <c r="AM25" s="10"/>
      <c r="AN25" s="10"/>
      <c r="AO25" s="10"/>
      <c r="AP25" s="10"/>
      <c r="AQ25" s="10"/>
      <c r="AR25" s="9">
        <f>SUM(Table1[[#This Row],[3-Jul]:[28-Jul]])</f>
        <v>0</v>
      </c>
      <c r="AS25" s="10"/>
      <c r="AT25" s="10"/>
      <c r="AU25" s="10"/>
      <c r="AV25" s="10"/>
      <c r="AW25" s="10"/>
      <c r="AX25" s="9">
        <f>SUM(Table1[[#This Row],[3-Aug]:[28-Aug]])</f>
        <v>0</v>
      </c>
      <c r="AY25" s="10"/>
      <c r="AZ25" s="10"/>
      <c r="BA25" s="10"/>
      <c r="BB25" s="10"/>
      <c r="BC25" s="10"/>
      <c r="BD25" s="9">
        <f>SUM(Table1[[#This Row],[3-Sep]:[28-Sep]])</f>
        <v>0</v>
      </c>
      <c r="BE25" s="10"/>
      <c r="BF25" s="10"/>
      <c r="BG25" s="10"/>
      <c r="BH25" s="10"/>
      <c r="BI25" s="10"/>
      <c r="BJ25" s="9">
        <f>SUM(Table1[[#This Row],[3-Oct]:[28-Oct]])</f>
        <v>0</v>
      </c>
      <c r="BK25" s="10"/>
      <c r="BL25" s="10"/>
      <c r="BM25" s="10"/>
      <c r="BN25" s="10"/>
      <c r="BO25" s="10"/>
      <c r="BP25" s="9">
        <f>SUM(Table1[[#This Row],[3-Nov]:[28-Nov]])</f>
        <v>0</v>
      </c>
      <c r="BQ25" s="10"/>
      <c r="BR25" s="10"/>
      <c r="BS25" s="10"/>
      <c r="BT25" s="10"/>
      <c r="BU25" s="10"/>
      <c r="BV25" s="9">
        <f>SUM(Table1[[#This Row],[3-Dec]:[28-Dec]])</f>
        <v>0</v>
      </c>
      <c r="BW25" s="9">
        <f t="shared" si="1"/>
        <v>0</v>
      </c>
    </row>
    <row r="26" spans="2:75" x14ac:dyDescent="0.3">
      <c r="C26" s="8"/>
      <c r="D26" s="8"/>
      <c r="E26" s="8"/>
      <c r="F26" s="8"/>
      <c r="G26" s="8"/>
      <c r="H26" s="9">
        <f>SUM(Table1[[#This Row],[3-Jan]:[28-Jan]])</f>
        <v>0</v>
      </c>
      <c r="I26" s="10"/>
      <c r="J26" s="10"/>
      <c r="K26" s="10"/>
      <c r="L26" s="10"/>
      <c r="M26" s="10"/>
      <c r="N26" s="9">
        <f>SUM(Table1[[#This Row],[3-Feb]:[28-Feb]])</f>
        <v>0</v>
      </c>
      <c r="O26" s="10"/>
      <c r="P26" s="10"/>
      <c r="Q26" s="10"/>
      <c r="R26" s="10"/>
      <c r="S26" s="10"/>
      <c r="T26" s="10">
        <f>SUM(Table1[[#This Row],[3-Mar]:[28-Mar]])</f>
        <v>0</v>
      </c>
      <c r="U26" s="10"/>
      <c r="V26" s="10"/>
      <c r="W26" s="10"/>
      <c r="X26" s="10"/>
      <c r="Y26" s="10"/>
      <c r="Z26" s="9">
        <f>SUM(Table1[[#This Row],[3-Apr]:[28-Apr]])</f>
        <v>0</v>
      </c>
      <c r="AA26" s="10"/>
      <c r="AB26" s="10"/>
      <c r="AC26" s="10"/>
      <c r="AD26" s="10"/>
      <c r="AE26" s="10"/>
      <c r="AF26" s="9">
        <f>SUM(Table1[[#This Row],[3-May]:[28-May]])</f>
        <v>0</v>
      </c>
      <c r="AG26" s="10"/>
      <c r="AH26" s="10"/>
      <c r="AI26" s="10"/>
      <c r="AJ26" s="10"/>
      <c r="AK26" s="10"/>
      <c r="AL26" s="9">
        <f>SUM(Table1[[#This Row],[3-Jun]:[28-Jun]])</f>
        <v>0</v>
      </c>
      <c r="AM26" s="10"/>
      <c r="AN26" s="10"/>
      <c r="AO26" s="10"/>
      <c r="AP26" s="10"/>
      <c r="AQ26" s="10"/>
      <c r="AR26" s="9">
        <f>SUM(Table1[[#This Row],[3-Jul]:[28-Jul]])</f>
        <v>0</v>
      </c>
      <c r="AS26" s="10"/>
      <c r="AT26" s="10"/>
      <c r="AU26" s="10"/>
      <c r="AV26" s="10"/>
      <c r="AW26" s="10"/>
      <c r="AX26" s="9">
        <f>SUM(Table1[[#This Row],[3-Aug]:[28-Aug]])</f>
        <v>0</v>
      </c>
      <c r="AY26" s="10"/>
      <c r="AZ26" s="10"/>
      <c r="BA26" s="10"/>
      <c r="BB26" s="10"/>
      <c r="BC26" s="10"/>
      <c r="BD26" s="9">
        <f>SUM(Table1[[#This Row],[3-Sep]:[28-Sep]])</f>
        <v>0</v>
      </c>
      <c r="BE26" s="10"/>
      <c r="BF26" s="10"/>
      <c r="BG26" s="10"/>
      <c r="BH26" s="10"/>
      <c r="BI26" s="10"/>
      <c r="BJ26" s="9">
        <f>SUM(Table1[[#This Row],[3-Oct]:[28-Oct]])</f>
        <v>0</v>
      </c>
      <c r="BK26" s="10"/>
      <c r="BL26" s="10"/>
      <c r="BM26" s="10"/>
      <c r="BN26" s="10"/>
      <c r="BO26" s="10"/>
      <c r="BP26" s="9">
        <f>SUM(Table1[[#This Row],[3-Nov]:[28-Nov]])</f>
        <v>0</v>
      </c>
      <c r="BQ26" s="10"/>
      <c r="BR26" s="10"/>
      <c r="BS26" s="10"/>
      <c r="BT26" s="10"/>
      <c r="BU26" s="10"/>
      <c r="BV26" s="9">
        <f>SUM(Table1[[#This Row],[3-Dec]:[28-Dec]])</f>
        <v>0</v>
      </c>
      <c r="BW26" s="9">
        <f t="shared" si="0"/>
        <v>0</v>
      </c>
    </row>
    <row r="27" spans="2:75" x14ac:dyDescent="0.3">
      <c r="C27" s="11">
        <f>SUBTOTAL(109,Table1[3-Jan])</f>
        <v>0</v>
      </c>
      <c r="D27" s="11">
        <f>SUBTOTAL(109,Table1[9-Jan])</f>
        <v>0</v>
      </c>
      <c r="E27" s="11">
        <f>SUBTOTAL(109,Table1[13-Jan])</f>
        <v>0</v>
      </c>
      <c r="F27" s="11">
        <f>SUBTOTAL(109,Table1[18-Jan])</f>
        <v>0</v>
      </c>
      <c r="G27" s="11">
        <f>SUBTOTAL(109,Table1[28-Jan])</f>
        <v>0</v>
      </c>
      <c r="H27" s="12">
        <f>SUBTOTAL(109,Table1[Enero])</f>
        <v>0</v>
      </c>
      <c r="I27" s="13">
        <f>SUBTOTAL(109,Table1[3-Feb])</f>
        <v>0</v>
      </c>
      <c r="J27" s="13">
        <f>SUBTOTAL(109,Table1[9-Feb])</f>
        <v>0</v>
      </c>
      <c r="K27" s="13">
        <f>SUBTOTAL(109,Table1[13-Feb])</f>
        <v>0</v>
      </c>
      <c r="L27" s="13">
        <f>SUBTOTAL(109,Table1[18-Feb])</f>
        <v>0</v>
      </c>
      <c r="M27" s="13">
        <f>SUBTOTAL(109,Table1[28-Feb])</f>
        <v>0</v>
      </c>
      <c r="N27" s="12">
        <f>SUBTOTAL(109,Table1[Febrero])</f>
        <v>0</v>
      </c>
      <c r="O27" s="13">
        <f>SUBTOTAL(109,Table1[3-Mar])</f>
        <v>0</v>
      </c>
      <c r="P27" s="13">
        <f>SUBTOTAL(109,Table1[9-Mar])</f>
        <v>0</v>
      </c>
      <c r="Q27" s="13">
        <f>SUBTOTAL(109,Table1[13-Mar])</f>
        <v>0</v>
      </c>
      <c r="R27" s="13">
        <f>SUBTOTAL(109,Table1[18-Mar])</f>
        <v>0</v>
      </c>
      <c r="S27" s="13">
        <f>SUBTOTAL(109,Table1[28-Mar])</f>
        <v>0</v>
      </c>
      <c r="T27" s="13">
        <f>SUBTOTAL(109,Table1[Marzo])</f>
        <v>0</v>
      </c>
      <c r="U27" s="13">
        <f>SUBTOTAL(109,Table1[3-Apr])</f>
        <v>0</v>
      </c>
      <c r="V27" s="13">
        <f>SUBTOTAL(109,Table1[9-Apr])</f>
        <v>0</v>
      </c>
      <c r="W27" s="13">
        <f>SUBTOTAL(109,Table1[13-Apr])</f>
        <v>0</v>
      </c>
      <c r="X27" s="13">
        <f>SUBTOTAL(109,Table1[18-Apr])</f>
        <v>0</v>
      </c>
      <c r="Y27" s="13">
        <f>SUBTOTAL(109,Table1[28-Apr])</f>
        <v>0</v>
      </c>
      <c r="Z27" s="12">
        <f>SUBTOTAL(109,Table1[Abril])</f>
        <v>0</v>
      </c>
      <c r="AA27" s="13">
        <f>SUBTOTAL(109,Table1[3-May])</f>
        <v>0</v>
      </c>
      <c r="AB27" s="13">
        <f>SUBTOTAL(109,Table1[9-May])</f>
        <v>0</v>
      </c>
      <c r="AC27" s="13">
        <f>SUBTOTAL(109,Table1[13-May])</f>
        <v>0</v>
      </c>
      <c r="AD27" s="13">
        <f>SUBTOTAL(109,Table1[18-May])</f>
        <v>0</v>
      </c>
      <c r="AE27" s="13">
        <f>SUBTOTAL(109,Table1[28-May])</f>
        <v>0</v>
      </c>
      <c r="AF27" s="12"/>
      <c r="AG27" s="13">
        <f>SUBTOTAL(109,Table1[3-Jun])</f>
        <v>0</v>
      </c>
      <c r="AH27" s="13">
        <f>SUBTOTAL(109,Table1[9-Jun])</f>
        <v>0</v>
      </c>
      <c r="AI27" s="13">
        <f>SUBTOTAL(109,Table1[13-Jun])</f>
        <v>0</v>
      </c>
      <c r="AJ27" s="13">
        <f>SUBTOTAL(109,Table1[18-Jun])</f>
        <v>0</v>
      </c>
      <c r="AK27" s="13">
        <f>SUBTOTAL(109,Table1[28-Jun])</f>
        <v>0</v>
      </c>
      <c r="AL27" s="12">
        <f>SUBTOTAL(109,Table1[Junio])</f>
        <v>0</v>
      </c>
      <c r="AM27" s="13">
        <f>SUBTOTAL(109,Table1[3-Jul])</f>
        <v>0</v>
      </c>
      <c r="AN27" s="13">
        <f>SUBTOTAL(109,Table1[9-Jul])</f>
        <v>0</v>
      </c>
      <c r="AO27" s="13">
        <f>SUBTOTAL(109,Table1[13-Jul])</f>
        <v>0</v>
      </c>
      <c r="AP27" s="13">
        <f>SUBTOTAL(109,Table1[18-Jul])</f>
        <v>0</v>
      </c>
      <c r="AQ27" s="13">
        <f>SUBTOTAL(109,Table1[28-Jul])</f>
        <v>0</v>
      </c>
      <c r="AR27" s="12">
        <f>SUBTOTAL(109,Table1[Julio])</f>
        <v>0</v>
      </c>
      <c r="AS27" s="13">
        <f>SUBTOTAL(109,Table1[3-Aug])</f>
        <v>0</v>
      </c>
      <c r="AT27" s="13">
        <f>SUBTOTAL(109,Table1[9-Aug])</f>
        <v>0</v>
      </c>
      <c r="AU27" s="13">
        <f>SUBTOTAL(109,Table1[13-Aug])</f>
        <v>0</v>
      </c>
      <c r="AV27" s="13">
        <f>SUBTOTAL(109,Table1[18-Aug])</f>
        <v>0</v>
      </c>
      <c r="AW27" s="13">
        <f>SUBTOTAL(109,Table1[28-Aug])</f>
        <v>0</v>
      </c>
      <c r="AX27" s="12">
        <f>SUBTOTAL(109,Table1[Agosto])</f>
        <v>0</v>
      </c>
      <c r="AY27" s="13">
        <f>SUBTOTAL(109,Table1[3-Sep])</f>
        <v>0</v>
      </c>
      <c r="AZ27" s="13">
        <f>SUBTOTAL(109,Table1[9-Sep])</f>
        <v>0</v>
      </c>
      <c r="BA27" s="13">
        <f>SUBTOTAL(109,Table1[13-Sep])</f>
        <v>0</v>
      </c>
      <c r="BB27" s="13">
        <f>SUBTOTAL(109,Table1[18-Sep])</f>
        <v>0</v>
      </c>
      <c r="BC27" s="13">
        <f>SUBTOTAL(109,Table1[28-Sep])</f>
        <v>0</v>
      </c>
      <c r="BD27" s="12">
        <f>SUBTOTAL(109,Table1[Septiembre])</f>
        <v>0</v>
      </c>
      <c r="BE27" s="13">
        <f>SUBTOTAL(109,Table1[3-Oct])</f>
        <v>0</v>
      </c>
      <c r="BF27" s="13">
        <f>SUBTOTAL(109,Table1[9-Oct])</f>
        <v>0</v>
      </c>
      <c r="BG27" s="13">
        <f>SUBTOTAL(109,Table1[13-Oct])</f>
        <v>0</v>
      </c>
      <c r="BH27" s="13">
        <f>SUBTOTAL(109,Table1[18-Oct])</f>
        <v>0</v>
      </c>
      <c r="BI27" s="13">
        <f>SUBTOTAL(109,Table1[28-Oct])</f>
        <v>0</v>
      </c>
      <c r="BJ27" s="12">
        <f>SUBTOTAL(109,Table1[Octubre])</f>
        <v>0</v>
      </c>
      <c r="BK27" s="13">
        <f>SUBTOTAL(109,Table1[3-Nov])</f>
        <v>0</v>
      </c>
      <c r="BL27" s="13">
        <f>SUBTOTAL(109,Table1[9-Nov])</f>
        <v>0</v>
      </c>
      <c r="BM27" s="13">
        <f>SUBTOTAL(109,Table1[13-Nov])</f>
        <v>0</v>
      </c>
      <c r="BN27" s="13">
        <f>SUBTOTAL(109,Table1[18-Nov])</f>
        <v>0</v>
      </c>
      <c r="BO27" s="13">
        <f>SUBTOTAL(109,Table1[28-Nov])</f>
        <v>0</v>
      </c>
      <c r="BP27" s="12">
        <f>SUBTOTAL(109,Table1[Noviembre])</f>
        <v>0</v>
      </c>
      <c r="BQ27" s="13">
        <f>SUBTOTAL(109,Table1[3-Dec])</f>
        <v>0</v>
      </c>
      <c r="BR27" s="13">
        <f>SUBTOTAL(109,Table1[9-Dec])</f>
        <v>0</v>
      </c>
      <c r="BS27" s="13">
        <f>SUBTOTAL(109,Table1[13-Dec])</f>
        <v>0</v>
      </c>
      <c r="BT27" s="13">
        <f>SUBTOTAL(109,Table1[18-Dec])</f>
        <v>0</v>
      </c>
      <c r="BU27" s="13">
        <f>SUBTOTAL(109,Table1[28-Dec])</f>
        <v>0</v>
      </c>
      <c r="BV27" s="12">
        <f>SUBTOTAL(109,Table1[Diciembre])</f>
        <v>0</v>
      </c>
      <c r="BW27" s="12">
        <f>SUBTOTAL(109,Table1[Total])</f>
        <v>0</v>
      </c>
    </row>
    <row r="29" spans="2:75" x14ac:dyDescent="0.3">
      <c r="G29" s="8"/>
      <c r="H29" s="11"/>
      <c r="N29" s="11"/>
      <c r="Z29" s="11"/>
      <c r="AF29" s="11"/>
      <c r="AL29" s="11"/>
      <c r="AR29" s="11"/>
      <c r="AX29" s="11"/>
      <c r="BD29" s="11"/>
      <c r="BJ29" s="11"/>
      <c r="BP29" s="11"/>
      <c r="BV29" s="11"/>
      <c r="BW29" s="11"/>
    </row>
    <row r="30" spans="2:75" x14ac:dyDescent="0.3">
      <c r="G30" s="8"/>
      <c r="H30" s="11"/>
      <c r="N30" s="11"/>
      <c r="Z30" s="11"/>
      <c r="AF30" s="11"/>
      <c r="AL30" s="11"/>
      <c r="AR30" s="11"/>
      <c r="AX30" s="11"/>
      <c r="BD30" s="11"/>
      <c r="BJ30" s="11"/>
      <c r="BP30" s="11"/>
      <c r="BV30" s="11"/>
      <c r="BW30" s="11"/>
    </row>
    <row r="31" spans="2:75" x14ac:dyDescent="0.3">
      <c r="G31" s="8"/>
    </row>
    <row r="32" spans="2:75" x14ac:dyDescent="0.3">
      <c r="G32" s="8"/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rpascual</dc:creator>
  <cp:lastModifiedBy>Rosa Anacaona</cp:lastModifiedBy>
  <dcterms:created xsi:type="dcterms:W3CDTF">2022-01-12T12:27:06Z</dcterms:created>
  <dcterms:modified xsi:type="dcterms:W3CDTF">2022-10-10T16:21:30Z</dcterms:modified>
</cp:coreProperties>
</file>